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1115" windowHeight="5895" activeTab="5"/>
  </bookViews>
  <sheets>
    <sheet name="CDKT" sheetId="1" r:id="rId1"/>
    <sheet name="LCTT_gt" sheetId="2" r:id="rId2"/>
    <sheet name="KQKD quy" sheetId="3" r:id="rId3"/>
    <sheet name="TM_BCTC" sheetId="4" r:id="rId4"/>
    <sheet name="PL1" sheetId="5" r:id="rId5"/>
    <sheet name="TM bien dong" sheetId="6" r:id="rId6"/>
  </sheets>
  <definedNames/>
  <calcPr fullCalcOnLoad="1"/>
</workbook>
</file>

<file path=xl/sharedStrings.xml><?xml version="1.0" encoding="utf-8"?>
<sst xmlns="http://schemas.openxmlformats.org/spreadsheetml/2006/main" count="895" uniqueCount="593">
  <si>
    <t xml:space="preserve">Đơn vị tính: VNĐ </t>
  </si>
  <si>
    <t xml:space="preserve"> TÀI SẢN </t>
  </si>
  <si>
    <t>Mã số</t>
  </si>
  <si>
    <t>Thuyết minh</t>
  </si>
  <si>
    <t xml:space="preserve"> Số cuối kỳ </t>
  </si>
  <si>
    <t xml:space="preserve"> Số đầu năm </t>
  </si>
  <si>
    <t>V.1</t>
  </si>
  <si>
    <t>V.2</t>
  </si>
  <si>
    <t>V.4</t>
  </si>
  <si>
    <t>V.8</t>
  </si>
  <si>
    <t xml:space="preserve"> NGUỒN VỐN </t>
  </si>
  <si>
    <t>CÁC CHỈ TIÊU NGOÀI BẢNG CÂN ĐỐI KẾ TOÁN</t>
  </si>
  <si>
    <t xml:space="preserve"> CHỈ TIÊU </t>
  </si>
  <si>
    <t xml:space="preserve"> Tổng giám đốc </t>
  </si>
  <si>
    <t xml:space="preserve">CHỈ TIÊU </t>
  </si>
  <si>
    <t>Năm nay</t>
  </si>
  <si>
    <t>Năm trước</t>
  </si>
  <si>
    <t>01</t>
  </si>
  <si>
    <t>03</t>
  </si>
  <si>
    <t>A.</t>
  </si>
  <si>
    <t>I.</t>
  </si>
  <si>
    <t>1.</t>
  </si>
  <si>
    <t>II.</t>
  </si>
  <si>
    <t>III.</t>
  </si>
  <si>
    <t>2.</t>
  </si>
  <si>
    <t>5.</t>
  </si>
  <si>
    <t>IV.</t>
  </si>
  <si>
    <t>V.</t>
  </si>
  <si>
    <t>B.</t>
  </si>
  <si>
    <t>3.</t>
  </si>
  <si>
    <t>4.</t>
  </si>
  <si>
    <t xml:space="preserve">Các khoản đầu tư tài chính ngắn hạn </t>
  </si>
  <si>
    <t xml:space="preserve">TÀI SẢN NGẮN HẠN </t>
  </si>
  <si>
    <t xml:space="preserve">Tiền và các khoản tương tương tiền </t>
  </si>
  <si>
    <t xml:space="preserve">Tiền  </t>
  </si>
  <si>
    <t xml:space="preserve">Các khoản phải thu ngắn hạn </t>
  </si>
  <si>
    <t xml:space="preserve">Phải thu của khách hàng </t>
  </si>
  <si>
    <t xml:space="preserve">Trả trước cho người bán  </t>
  </si>
  <si>
    <t xml:space="preserve">Các khoản phải thu khác </t>
  </si>
  <si>
    <t xml:space="preserve">Hàng tồn kho </t>
  </si>
  <si>
    <t xml:space="preserve">Tài sản ngắn hạn khác </t>
  </si>
  <si>
    <t xml:space="preserve">Chi phí trả trước ngắn hạn </t>
  </si>
  <si>
    <t xml:space="preserve">Thuế GTGT được khấu trừ </t>
  </si>
  <si>
    <t xml:space="preserve">TÀI SẢN DÀI HẠN </t>
  </si>
  <si>
    <t xml:space="preserve">Các khoản phải thu dài hạn </t>
  </si>
  <si>
    <t xml:space="preserve">Tài sản cố định </t>
  </si>
  <si>
    <t xml:space="preserve">Tài sản cố định hữu hình </t>
  </si>
  <si>
    <t xml:space="preserve">Nguyên giá </t>
  </si>
  <si>
    <t xml:space="preserve">Giá trị hao mòn lũy kế  </t>
  </si>
  <si>
    <t xml:space="preserve">Tài sản cố định vô hình </t>
  </si>
  <si>
    <t xml:space="preserve">Chi phí xây dưng cơ bản dở dang </t>
  </si>
  <si>
    <t xml:space="preserve">Các khoản đầu tư tài chính dài  hạn </t>
  </si>
  <si>
    <t xml:space="preserve">Đầu tư dài hạn khác </t>
  </si>
  <si>
    <t xml:space="preserve">Tài sản dài hạn khác </t>
  </si>
  <si>
    <t xml:space="preserve">TỔNG CỘNG TÀI SẢN </t>
  </si>
  <si>
    <t>BẢNG CÂN ĐỐI KẾ TOÁN</t>
  </si>
  <si>
    <t>BÁO CÁO LƯU CHUYỂN TIỀN TỆ</t>
  </si>
  <si>
    <t>(Theo phương pháp gián tiếp)</t>
  </si>
  <si>
    <t>CHỈ TIÊU</t>
  </si>
  <si>
    <t xml:space="preserve"> Năm nay </t>
  </si>
  <si>
    <t xml:space="preserve"> Năm trước </t>
  </si>
  <si>
    <t xml:space="preserve">1. </t>
  </si>
  <si>
    <t>Lợi nhuận trước thuế</t>
  </si>
  <si>
    <t xml:space="preserve">                        - </t>
  </si>
  <si>
    <t>Lưu chuyển tiền thuần từ hoạt động kinh doanh</t>
  </si>
  <si>
    <t>Tiền chi để mua sắm, xây dựng TSCĐ và các tài sản dài hạn khác</t>
  </si>
  <si>
    <t xml:space="preserve">2. </t>
  </si>
  <si>
    <t>Tiền thu từ thanh lý, nhượng bán TSCĐ và các tài sản dài hạn khác</t>
  </si>
  <si>
    <t xml:space="preserve">6. </t>
  </si>
  <si>
    <t>Tiền thu hồi vốn đầu tư vào đơn vị khác</t>
  </si>
  <si>
    <t xml:space="preserve">7. </t>
  </si>
  <si>
    <t>Tiền thu lãi cho vay, cổ tức và lợi nhuận được chia</t>
  </si>
  <si>
    <t xml:space="preserve">Lưu chuyển tiền thuần từ hoạt động đầu tư </t>
  </si>
  <si>
    <t>Tiền thu từ phát hành cổ phiếu, nhận vốn góp của chủ sở hữu</t>
  </si>
  <si>
    <t>Tiền chi trả vốn góp cho các chủ sở hữu, mua lại cổ phiếu của doanh nghiệp đã phát hành</t>
  </si>
  <si>
    <t xml:space="preserve">5. </t>
  </si>
  <si>
    <t>Tiền chi trả nợ thuê tài chính</t>
  </si>
  <si>
    <t>Cổ tức, lợi nhuận đã trả cho chủ sở hữu</t>
  </si>
  <si>
    <t>Lưu chuyển tiền thuần từ hoạt động tài chính</t>
  </si>
  <si>
    <t>Lưu chuyển tiền thuần trong kỳ</t>
  </si>
  <si>
    <t>Tiền và tương đương tiền đầu kỳ</t>
  </si>
  <si>
    <t>Ảnh hưởng của chênh lệch tỷ giá hối đoái quy đổi ngoại tệ</t>
  </si>
  <si>
    <t>Tiền và tương đương tiền cuối kỳ</t>
  </si>
  <si>
    <t xml:space="preserve"> Tổng Giám Đốc </t>
  </si>
  <si>
    <t>Các khoản tương đương tiền</t>
  </si>
  <si>
    <t>112</t>
  </si>
  <si>
    <t>Đầu tư ngắn hạn</t>
  </si>
  <si>
    <t>Dự phòng giảm giá đầu tư ngắn hạn</t>
  </si>
  <si>
    <t>121</t>
  </si>
  <si>
    <t>129</t>
  </si>
  <si>
    <t>Phải thu nội bộ ngắn hạn</t>
  </si>
  <si>
    <t>133</t>
  </si>
  <si>
    <t>6.</t>
  </si>
  <si>
    <t>Dự phòng phải thu ngắn hạn khó đòi</t>
  </si>
  <si>
    <t>136</t>
  </si>
  <si>
    <t>Dự phòng giảm giá hàng tồn kho</t>
  </si>
  <si>
    <t>149</t>
  </si>
  <si>
    <t>V.3</t>
  </si>
  <si>
    <t>THUYẾT MINH BÁO CÁO TÀI CHÍNH</t>
  </si>
  <si>
    <t xml:space="preserve"> I. </t>
  </si>
  <si>
    <t xml:space="preserve"> 1. </t>
  </si>
  <si>
    <t xml:space="preserve"> 2. </t>
  </si>
  <si>
    <t xml:space="preserve"> 3.</t>
  </si>
  <si>
    <t xml:space="preserve"> II. </t>
  </si>
  <si>
    <t xml:space="preserve"> NĂM TÀI CHÍNH, ĐƠN VỊ TIỀN TỆ SỬ DỤNG TRONG KẾ TOÁN </t>
  </si>
  <si>
    <t xml:space="preserve"> CHUẨN MỰC VÀ CHẾ ĐỘ KẾ TOÁN ÁP DỤNG </t>
  </si>
  <si>
    <t>Chế độ kế toán áp dụng:</t>
  </si>
  <si>
    <t>CÁC CHÍNH SÁCH KẾ TOÁN ÁP DỤNG</t>
  </si>
  <si>
    <t>Báo cáo tài chính được trình bày theo nguyên tắc giá gốc.</t>
  </si>
  <si>
    <t xml:space="preserve">Nguyên tắc xác định các khoản tiền và tương đương tiền </t>
  </si>
  <si>
    <t>5 - 30 năm</t>
  </si>
  <si>
    <t>3 - 8 năm</t>
  </si>
  <si>
    <t>5 - 8 năm</t>
  </si>
  <si>
    <t>8.</t>
  </si>
  <si>
    <t>9.</t>
  </si>
  <si>
    <t>10.</t>
  </si>
  <si>
    <t>Nguồn vốn kinh doanh của Công ty bao gồm :</t>
  </si>
  <si>
    <t>11.</t>
  </si>
  <si>
    <t>Thuế thu nhập doanh nghiệp</t>
  </si>
  <si>
    <t>12.</t>
  </si>
  <si>
    <t>Số cuối kỳ</t>
  </si>
  <si>
    <t>Số đầu năm</t>
  </si>
  <si>
    <t>Tiền mặt</t>
  </si>
  <si>
    <t>Tiền gửi ngân hàng</t>
  </si>
  <si>
    <t>Tiền gởi bằng Việt Nam đồng</t>
  </si>
  <si>
    <t>Tiền gởi bằng USD</t>
  </si>
  <si>
    <t>Tiền gởi bằng EURO</t>
  </si>
  <si>
    <t>Cộng</t>
  </si>
  <si>
    <t>Thuế thu nhập cá nhân thu lại</t>
  </si>
  <si>
    <t>Hàng tồn kho</t>
  </si>
  <si>
    <t>-</t>
  </si>
  <si>
    <t>Nguyên liệu, vật liệu</t>
  </si>
  <si>
    <t>Công cụ, dụng cụ</t>
  </si>
  <si>
    <t>Chi phí sản xuất kinh doanh dở dang</t>
  </si>
  <si>
    <t>Thành phẩm</t>
  </si>
  <si>
    <t>Hàng hoá</t>
  </si>
  <si>
    <t>Nhà cửa, vật kiến trúc</t>
  </si>
  <si>
    <t>Máy móc thiết bị</t>
  </si>
  <si>
    <t>Phương tiện vận tải</t>
  </si>
  <si>
    <t>Dụng cụ quản lý &amp; TSCĐ khác</t>
  </si>
  <si>
    <t>Tổng cộng</t>
  </si>
  <si>
    <t>Nguyên giá</t>
  </si>
  <si>
    <t>Giảm trong kỳ</t>
  </si>
  <si>
    <t>Khấu hao trong kỳ</t>
  </si>
  <si>
    <t>Giá trị còn lại</t>
  </si>
  <si>
    <t>Tăng, giảm tài sản cố định vô hình:</t>
  </si>
  <si>
    <t>TSCĐ vô hình khác</t>
  </si>
  <si>
    <t>Mua trong kỳ</t>
  </si>
  <si>
    <t xml:space="preserve"> Chi phí xây dựng cơ bản dở dang</t>
  </si>
  <si>
    <t>Chi phí san lấp &amp; xây dựng tường rào lô đất tại Q.12</t>
  </si>
  <si>
    <t>Chi phí mua lô đất tại Q.12</t>
  </si>
  <si>
    <t>Chi phí thiết kế xây dựng phòng kiểm tra chất lượng</t>
  </si>
  <si>
    <t>13.</t>
  </si>
  <si>
    <t xml:space="preserve"> Đầu tư dài hạn khác</t>
  </si>
  <si>
    <t>Đầu tư trái phiếu</t>
  </si>
  <si>
    <t>15.</t>
  </si>
  <si>
    <t>Vay và nợ ngắn hạn</t>
  </si>
  <si>
    <t>Vay ngắn hạn</t>
  </si>
  <si>
    <t>16.</t>
  </si>
  <si>
    <t>Thuế và các khoản phải nộp Nhà nước</t>
  </si>
  <si>
    <t xml:space="preserve"> Số phải nộp trong kỳ </t>
  </si>
  <si>
    <t xml:space="preserve"> Số đã nộp trong kỳ </t>
  </si>
  <si>
    <t>Thuế nhập khẩu</t>
  </si>
  <si>
    <t xml:space="preserve">Thuế thu nhập doanh nghiệp </t>
  </si>
  <si>
    <t>Thuế thu nhập cá nhân</t>
  </si>
  <si>
    <t>Thuế tài nguyên</t>
  </si>
  <si>
    <t>Thuế nhà đất, thuê đất</t>
  </si>
  <si>
    <t>Thuế môn bài</t>
  </si>
  <si>
    <t>Phí, lệ phí &amp; nộp khác</t>
  </si>
  <si>
    <t>18.</t>
  </si>
  <si>
    <t>Các khoản phải trả, phải nộp ngắn hạn khác</t>
  </si>
  <si>
    <t>Nhận ký quỹ, ký cược ngắn hạn</t>
  </si>
  <si>
    <t>Vốn chủ sở hữu</t>
  </si>
  <si>
    <t xml:space="preserve">Số lượng cổ phiếu đăng ký phát hành </t>
  </si>
  <si>
    <t xml:space="preserve">Số lượng cổ phiếu đã phát hành </t>
  </si>
  <si>
    <t xml:space="preserve">Số lượng cổ phiếu được mua lại </t>
  </si>
  <si>
    <t xml:space="preserve">Số lượng cổ phiếu đang lưu hành </t>
  </si>
  <si>
    <t xml:space="preserve"> Cộng </t>
  </si>
  <si>
    <t xml:space="preserve"> VI. </t>
  </si>
  <si>
    <t>THÔNG TIN BỔ SUNG CHO CÁC KHOẢN MỤC TRÌNH BÀY TRONG BÁO CÁO KẾT QUẢ HOẠT ĐỘNG KINH DOANH</t>
  </si>
  <si>
    <t>Tổng doanh thu</t>
  </si>
  <si>
    <t xml:space="preserve">Các khoản giảm trừ doanh thu </t>
  </si>
  <si>
    <t>Doanh thu thuần về bán hàng hóa và cung cấp dịch vụ</t>
  </si>
  <si>
    <t>Giá vốn hàng bán</t>
  </si>
  <si>
    <t>Doanh thu hoạt động tài chính</t>
  </si>
  <si>
    <t>Chi phí tài chính</t>
  </si>
  <si>
    <t>Chi phí bán hàng</t>
  </si>
  <si>
    <t>Chi phí cho nhân viên</t>
  </si>
  <si>
    <t>Chi phí nguyên vật liệu, công cụ, dụng cụ</t>
  </si>
  <si>
    <t>Chí phí khấu hao tài sản cố định</t>
  </si>
  <si>
    <t>Chi phí dịch vụ mua ngoài</t>
  </si>
  <si>
    <t>Chi phí bằng tiền khác</t>
  </si>
  <si>
    <t>Chi phí quản lý doanh nghiệp</t>
  </si>
  <si>
    <t>Chi phí nguyên vật liệu, công cụ dụng cụ quản lý</t>
  </si>
  <si>
    <t>Thu nhập khác</t>
  </si>
  <si>
    <t>Chi phí khác</t>
  </si>
  <si>
    <t>Chi phí thuế thu nhập doanh nghiệp hiện hành</t>
  </si>
  <si>
    <t>Thuế thu nhập phải nộp trong năm dự tính như sau :</t>
  </si>
  <si>
    <t>Tổng lợi nhuận kế toán trước thuế</t>
  </si>
  <si>
    <t>Tổng thu nhập chịu thuế</t>
  </si>
  <si>
    <t>Thuế suất thuế thu nhập doanh nghiệp</t>
  </si>
  <si>
    <t>Lãi cơ bản trên cổ phiếu</t>
  </si>
  <si>
    <t>Lợi nhuận kế toán sau thuế thu nhập doanh nghiệp</t>
  </si>
  <si>
    <t>Cổ phiếu phổ thông đang lưu hành bình quân trong năm</t>
  </si>
  <si>
    <t>Cổ phiếu phổ thông đang lưu hành bình quân trong năm được tính như sau :</t>
  </si>
  <si>
    <t>Cổ phiếu phổ thông đang lưu hành đầu năm</t>
  </si>
  <si>
    <t>Ảnh hưởng của cổ phiếu phổ thông mua lại</t>
  </si>
  <si>
    <t>Ảnh hưởng của cổ phiếu phổ thông phát hành</t>
  </si>
  <si>
    <t>Chi phí sản xuất kinh doanh theo yếu tố</t>
  </si>
  <si>
    <t>Chi phí nguyên liệu, vật liệu</t>
  </si>
  <si>
    <t xml:space="preserve">Chi phí nhân công </t>
  </si>
  <si>
    <t>Chi phí khấu hao tài sản cố định</t>
  </si>
  <si>
    <t>V.5</t>
  </si>
  <si>
    <t>V.6</t>
  </si>
  <si>
    <t>V.7</t>
  </si>
  <si>
    <t>Thuế và các khoản khác phải thu Nhà nước</t>
  </si>
  <si>
    <t>154</t>
  </si>
  <si>
    <t>V.9</t>
  </si>
  <si>
    <t>Bất động sản đầu tư</t>
  </si>
  <si>
    <t>240</t>
  </si>
  <si>
    <t>Đầu tư vào công ty con</t>
  </si>
  <si>
    <t>251</t>
  </si>
  <si>
    <t>Đầu tư vào công ty liên kết, liên doanh</t>
  </si>
  <si>
    <t>252</t>
  </si>
  <si>
    <t>Dự phòng giảm giá đầu tư tài chính dài hạn</t>
  </si>
  <si>
    <t>258</t>
  </si>
  <si>
    <t>259</t>
  </si>
  <si>
    <t>Chi phí trả trước dài hạn</t>
  </si>
  <si>
    <t>Tài sản thuế thu nhập hoãn lại</t>
  </si>
  <si>
    <t>261</t>
  </si>
  <si>
    <t>262</t>
  </si>
  <si>
    <t>268</t>
  </si>
  <si>
    <t>Quỹ dự phòng phải trả ngắn hạn</t>
  </si>
  <si>
    <t>320</t>
  </si>
  <si>
    <t xml:space="preserve">Nợ ngắn hạn </t>
  </si>
  <si>
    <t xml:space="preserve">NỢ PHẢI TRẢ  </t>
  </si>
  <si>
    <t xml:space="preserve">Phải trả cho người bán </t>
  </si>
  <si>
    <t xml:space="preserve">Vay và nợ ngắn hạn </t>
  </si>
  <si>
    <t xml:space="preserve">Người mua trả tiền trước </t>
  </si>
  <si>
    <t xml:space="preserve">Thuế và các khoản phải nộp Nhà nước </t>
  </si>
  <si>
    <t xml:space="preserve">Phải trả người lao động </t>
  </si>
  <si>
    <t xml:space="preserve">Các khoản phải trả, phải nộp khác </t>
  </si>
  <si>
    <t xml:space="preserve">Nợ dài hạn </t>
  </si>
  <si>
    <t xml:space="preserve">Dự phòng trợ cấp mất việc làm </t>
  </si>
  <si>
    <t>Phải trả dài hạn người bán</t>
  </si>
  <si>
    <t>Phải trả dài hạn nội bộ</t>
  </si>
  <si>
    <t>Phải trả dài hạn khác</t>
  </si>
  <si>
    <t>Vay và nợ dài hạn</t>
  </si>
  <si>
    <t>Thuế thu nhập hoãn lại phải trả</t>
  </si>
  <si>
    <t>7.</t>
  </si>
  <si>
    <t>Dự phòng phải trả dài hạn</t>
  </si>
  <si>
    <t>331</t>
  </si>
  <si>
    <t>332</t>
  </si>
  <si>
    <t>333</t>
  </si>
  <si>
    <t>334</t>
  </si>
  <si>
    <t>335</t>
  </si>
  <si>
    <t>337</t>
  </si>
  <si>
    <t xml:space="preserve">VỐN CHỦ SỞ HỮU </t>
  </si>
  <si>
    <t xml:space="preserve">Nguồn vốn quỹ </t>
  </si>
  <si>
    <t xml:space="preserve">Vốn đầu tư của chủ sở hữu </t>
  </si>
  <si>
    <t xml:space="preserve">Thặng dư vốn cổ phần </t>
  </si>
  <si>
    <t xml:space="preserve">Vốn khác của chủ sở hữu </t>
  </si>
  <si>
    <t xml:space="preserve">Quỹ đầu tư phát triển  </t>
  </si>
  <si>
    <t xml:space="preserve">Quỹ dự phòng tài chính </t>
  </si>
  <si>
    <t xml:space="preserve">Quỹ khác thuộc vốn chủ sở hữu </t>
  </si>
  <si>
    <t xml:space="preserve">Lợi nhuận chưa phân phối </t>
  </si>
  <si>
    <t xml:space="preserve">Cổ phiếu quỹ </t>
  </si>
  <si>
    <t>Chênh lệch đánh giá lại tài sản</t>
  </si>
  <si>
    <t>Chênh lệch tỷ giá hối đoái</t>
  </si>
  <si>
    <t>Nguồn vốn đầu tư xây dựng cơ bản</t>
  </si>
  <si>
    <t xml:space="preserve">Nguồn kinh phí, quỹ khác </t>
  </si>
  <si>
    <t xml:space="preserve">Quỹ khen thưởng, phúc lợi </t>
  </si>
  <si>
    <t>Nguồn kinh phí</t>
  </si>
  <si>
    <t>Nguồn kinh phí đã hình thành tài sản cố định</t>
  </si>
  <si>
    <t>432</t>
  </si>
  <si>
    <t>433</t>
  </si>
  <si>
    <t>14.</t>
  </si>
  <si>
    <t>17.</t>
  </si>
  <si>
    <t xml:space="preserve">TỔNG CỘNG NGUỒN VỐN </t>
  </si>
  <si>
    <t>Tài sản thuê ngoài</t>
  </si>
  <si>
    <t>Vật tư, hàng hóa nhận giữ hộ, nhận gia công</t>
  </si>
  <si>
    <t>Hàng hóa nhận bán hộ, nhận ký gửi, ký cược</t>
  </si>
  <si>
    <t>Dollar Mỹ (USD)</t>
  </si>
  <si>
    <t>Euro (EUR)</t>
  </si>
  <si>
    <t>Ngoại tệ các loại</t>
  </si>
  <si>
    <t>Nợ khó đòi đã xử lý</t>
  </si>
  <si>
    <t>Dự toán chi sự nghiệp, dự án</t>
  </si>
  <si>
    <t>Bảng cân đối kế toán (tiếp theo)</t>
  </si>
  <si>
    <t>PL1</t>
  </si>
  <si>
    <t>Doanh thu bán hàng và cung cấp dịch vụ</t>
  </si>
  <si>
    <t>Các khoản giảm trừ</t>
  </si>
  <si>
    <t>Doanh thu thuần về bán hàng và cung cấp dịch vụ</t>
  </si>
  <si>
    <t>Gía vốn hàng bán</t>
  </si>
  <si>
    <t xml:space="preserve">Lợi nhuận gộp về bán hàng và cung cấp dịch vụ </t>
  </si>
  <si>
    <t>Chi phí hoạt động tài chính</t>
  </si>
  <si>
    <t>VI.1</t>
  </si>
  <si>
    <t>VI.2</t>
  </si>
  <si>
    <t>VI.3</t>
  </si>
  <si>
    <t>VI.4</t>
  </si>
  <si>
    <t xml:space="preserve">Lợi nhuận thuần từ hoạt động kinh doanh </t>
  </si>
  <si>
    <t xml:space="preserve">Lãi cơ bản trên cổ phiếu </t>
  </si>
  <si>
    <t>Lợi nhuận khác</t>
  </si>
  <si>
    <t>Lợi nhuận sau thuế thu nhập doanh nghiệp</t>
  </si>
  <si>
    <t>Chi phí thuế thu nhập doanh nghiệp hiện hành (*)</t>
  </si>
  <si>
    <t>VI.5</t>
  </si>
  <si>
    <t>VI.6</t>
  </si>
  <si>
    <t>VI.7</t>
  </si>
  <si>
    <t>VI.8</t>
  </si>
  <si>
    <t>VI.9</t>
  </si>
  <si>
    <t>Lưu chuyển tiền từ hoạt động kinh doanh</t>
  </si>
  <si>
    <t>Điều chỉnh cho các khoản :</t>
  </si>
  <si>
    <t>Khấu hao tài sản cố định</t>
  </si>
  <si>
    <t>Các khoản dự phòng</t>
  </si>
  <si>
    <t>Lãi, lỗ từ hoạt động đầu tư</t>
  </si>
  <si>
    <t>Lãi, lỗ chênh lệch tỷ giá hối đoái chưa thực hiện</t>
  </si>
  <si>
    <t>Chi phí lãi vay</t>
  </si>
  <si>
    <t>Lợi nhuận từ hoạt động kinh doanh trước thay đổi vốn lưu động</t>
  </si>
  <si>
    <t>Tiền lãi vay đã trả</t>
  </si>
  <si>
    <t>Tăng, giảm các khoản phải thu</t>
  </si>
  <si>
    <t>Tăng, giảm hàng tồn kho</t>
  </si>
  <si>
    <t>Tăng, giảm các khoản phải trả (không kể lãi vay phải trả, thuế thu nhập doanh nghiệp phải nộp)</t>
  </si>
  <si>
    <t>Tăng, giảm chi phí trả trước</t>
  </si>
  <si>
    <t>Thuế thu nhập doanh nghiệp đã nộp</t>
  </si>
  <si>
    <t>Tiền thu khác từ hoạt động kinh doanh</t>
  </si>
  <si>
    <t>Tiền Chi khác cho hoạt động kinh doanh</t>
  </si>
  <si>
    <t>Lưu chuyển tiền từ hoạt động đầu tư</t>
  </si>
  <si>
    <t>02</t>
  </si>
  <si>
    <t>04</t>
  </si>
  <si>
    <t>05</t>
  </si>
  <si>
    <t>06</t>
  </si>
  <si>
    <t>08</t>
  </si>
  <si>
    <t>Lưu chuyển tiền từ hoạt động tài chính</t>
  </si>
  <si>
    <t xml:space="preserve">ĐẶC ĐIỂM HOẠT ĐỘNG CỦA DOANH NGHIỆP </t>
  </si>
  <si>
    <t xml:space="preserve">IV. </t>
  </si>
  <si>
    <t xml:space="preserve">Tiền hàng thu hộ cho CTY TNHH SAGOPHA, chưa thu </t>
  </si>
  <si>
    <t>Công ty cổ phần</t>
  </si>
  <si>
    <t>Năm tài chính của Công ty bắt đầu từ ngày 01 tháng 01 và kết thúc vào ngày 31 tháng 12 hàng năm.</t>
  </si>
  <si>
    <t xml:space="preserve">Năm tài chính </t>
  </si>
  <si>
    <t>Đơn vị tiền tệ sử dụng trong kế toán:</t>
  </si>
  <si>
    <t xml:space="preserve">Công ty áp dụng Chế độ Kế toán Doanh nghiệp Việt Nam. </t>
  </si>
  <si>
    <t xml:space="preserve">Tuyên bố về việc tuân thủ chuẩn mực kế toán và chế độ kế toán: </t>
  </si>
  <si>
    <t>Cở sở lập Báo cáo tài chính</t>
  </si>
  <si>
    <t>Tiền và các khoản tương đương tiền bao gồm tiền mặt, tiền gửi ngân hàng, tiền đang chuyển và các khoản đầu tư ngắn hạn có thời hạn thu hồi hoặc đáo hạn không quá 3 tháng kể từ ngày mua, dễ dàng chuyển đổi thành một lượng tiền xác định cũng như không có nhiều rủi ro trong việc chuyển đổi.</t>
  </si>
  <si>
    <t>Hàng tồn kho được xác định trên cơ sở giá gốc. Giá gốc hàng tồn kho bao gồm chi phí mua, chi phí chế biến và các chi phí liên quan trực tiếp khác phát sinh để có được hàng tồn kho ở địa điểm và trạng thái hiện tại.</t>
  </si>
  <si>
    <t>Giá gốc hàng tồn kho được tính theo phương pháp bình quân gia quyền và được hạch toán theo phương pháp kê khai thường xuyên.</t>
  </si>
  <si>
    <t>Dự phòng giảm giá hàng tồn kho được ghi nhận khi giá gốc lớn hơn giá trị thuần có thể thực hiện được. Giá trị thuần có thể thực hiện được là giá bán ước tính của hàng tồn kho trừ chi phí ước tính để hoàn thành sản phẩm và chi phí ước tính cần thiết cho việc tiêu thụ chúng.</t>
  </si>
  <si>
    <t>Các khoản phải thu thương mại và phải thu khác</t>
  </si>
  <si>
    <t>Các khoản phải thu thương mại và phải thu khác được ghi nhận theo hóa đơn, chứng từ.</t>
  </si>
  <si>
    <t>Dự phòng phải thu khó đòi được lập cho từng khoản nợ căn cứ vào đánh giá cụ thể về khả năng thu hồi của từng khoản nợ.</t>
  </si>
  <si>
    <t>Tài sản cố định hữu hình</t>
  </si>
  <si>
    <t xml:space="preserve">Khi tài sản cố định được bán hoặc thanh lý, nguyên giá và khấu hao lũy kế được xóa sổ và bất kỳ khoản lãi lỗ nào phát sinh do việc thanh lý đều được tính vào thu nhập hoặc chi phí trong kỳ. </t>
  </si>
  <si>
    <t>Tài sản cố định được khấu hao theo phương pháp đường thẳng dựa trên thời gian hữu dụng ước tính. Số năm khấu hao của các loại tài sản cố định chi tiết như sau :</t>
  </si>
  <si>
    <t>Loại tài sản cố định</t>
  </si>
  <si>
    <t>Quyền sử dụng đất</t>
  </si>
  <si>
    <t>Phần mềm máy tính :</t>
  </si>
  <si>
    <t>Phần mềm máy tính là toàn bộ các chi phí mà Công ty đã chi ra tính đến thời điểm đưa phần mềm vào sử dụng. Phần mềm máy vi tính được khấu hao trong 3 năm.</t>
  </si>
  <si>
    <t>Thiết bị, phương tiện vận tải</t>
  </si>
  <si>
    <t>Thiết bị dụng cụ quản lý</t>
  </si>
  <si>
    <t xml:space="preserve">Tài sản cố định khác </t>
  </si>
  <si>
    <t>VI.10</t>
  </si>
  <si>
    <t>V.18</t>
  </si>
  <si>
    <t>V.26</t>
  </si>
  <si>
    <t>Tiền chi cho vay, mua các công cụ nợ của đơn vị khác</t>
  </si>
  <si>
    <t>Tiền thu hồi cho vay, bán lại các công cụ nợ của đơn vị khác</t>
  </si>
  <si>
    <t>Tiền chi đầu tư, góp vốn vào đơn vị khác</t>
  </si>
  <si>
    <t>Tiền vay ngắn hạn, dài hạn nhận được</t>
  </si>
  <si>
    <t>Tiền chi trả nợ gốc vay</t>
  </si>
  <si>
    <t xml:space="preserve"> Thăng dư vốn  </t>
  </si>
  <si>
    <t xml:space="preserve"> Cổ phiếu quỹ </t>
  </si>
  <si>
    <t xml:space="preserve"> Quỹ đầu tư phát triển  </t>
  </si>
  <si>
    <t xml:space="preserve"> Quỹ dự phòng tài chính  </t>
  </si>
  <si>
    <t xml:space="preserve"> Lợi nhuận sau thuế chưa phân phối </t>
  </si>
  <si>
    <t>Lợi nhuận tăng trong kỳ này</t>
  </si>
  <si>
    <t>Kế toán trưởng</t>
  </si>
  <si>
    <t xml:space="preserve">      Đặng thị Huệ </t>
  </si>
  <si>
    <t xml:space="preserve"> Cao Tấn Tước </t>
  </si>
  <si>
    <t xml:space="preserve"> DS. Mai Thị Bé  </t>
  </si>
  <si>
    <t>Phụ lục 1 : Bảng đối chiếu biến động của vốn chủ sở hữu</t>
  </si>
  <si>
    <t xml:space="preserve">III. </t>
  </si>
  <si>
    <t xml:space="preserve">Chi phí đi vay </t>
  </si>
  <si>
    <t>6 - 10 năm</t>
  </si>
  <si>
    <t xml:space="preserve"> 6 - 10 năm</t>
  </si>
  <si>
    <t>Chi phí đi vay được ghi nhận vào chi phí trong kỳ. Trường hợp chi phí đi vay liên quan trực tiếp đến việc đầu tư xây dựng thì chi phí đi vay này được vốn hóa.</t>
  </si>
  <si>
    <t xml:space="preserve">Đối với các khoản vốn vay chung trong đó có sử dụng cho đầu tư xây dựng thì chi phí đi vay  vốn hóa được xác định theo tỷ lệ vốn hóa cho việc đầu tư xây dựng cơ bản đó. Tỷ lệ vốn hóa được xác định theo tỷ lệ lãi suất bình quân của các khoản vay chưa trả trong kỳ, ngoại trừ các khoản vay riêng biệt phục vụ cho mục đích hình thành một tài sản cụ thể.   </t>
  </si>
  <si>
    <t>Đầu tư tài chính</t>
  </si>
  <si>
    <t>Dự phòng giảm giá chứng khoán được lập cho từng loại chứng khoán được mua bán trên thị trường và có giá thị trường giảm so với giá đang hạch toán trên sổ sách.</t>
  </si>
  <si>
    <t>Khi thanh lý một khoản đầu tư, phần chênh lệch giữa giá trị thuần với giá trị ghi sổ được hạch toán vào thu nhập hoặc chi phí trong kỳ.</t>
  </si>
  <si>
    <t>Chi phí phải trả được ghi nhận tại thời điểm có bằng chứng chắc chắn về sự phát sinh chi phí không kể đã chi hay chưa chi tiền và được đánh giá một cách chính xác và được xác định một cách đáng tin cậy và trung thực.</t>
  </si>
  <si>
    <t>Chi phí phải trả</t>
  </si>
  <si>
    <t xml:space="preserve">Chi phí trả trước </t>
  </si>
  <si>
    <t>Nguồn vốn kinh doanh - quỹ</t>
  </si>
  <si>
    <t xml:space="preserve"> * Vốn đầu tư của chủ sở hữu : được ghi nhận theo số thực tế đã đầu tư của các cổ đông.</t>
  </si>
  <si>
    <t xml:space="preserve"> * Thặng dư vốn là số chênh lệch giữa mệnh giá và giá bán của cổ phiếu mới hoặc giá tái phát hành cổ phiếu quỹ.</t>
  </si>
  <si>
    <t xml:space="preserve"> - Quỹ dự trữ tài chính </t>
  </si>
  <si>
    <t xml:space="preserve"> - Quỹ khen thưởng phúc lợi :</t>
  </si>
  <si>
    <t>5% lợi nhuận sau thuế</t>
  </si>
  <si>
    <t xml:space="preserve">Cổ tức </t>
  </si>
  <si>
    <t>Cổ tức được ghi nhận là khoản nợ phải trả trong kỳ theo mức cổ tức được công bố.</t>
  </si>
  <si>
    <t>Nguyên tắc chuyển đổi ngoại tệ</t>
  </si>
  <si>
    <t>Các nghiệp vụ phát sinh bằng ngoại tệ được chuyển đổi theo tỷ giá tại ngày phát sinh nghiệp vụ. Số dư các khoản mục tiền tệ có gốc ngoại tệ cuối kỳ được qui đổi theo tỷ giá tại ngày cuối kỳ.</t>
  </si>
  <si>
    <t>Chênh lệch tỷ giá phát sinh trong kỳ được ghi nhận vào thu nhập hoặc chi phí trong kỳ.</t>
  </si>
  <si>
    <t>Nguyên tắc ghi nhận doanh thu  :</t>
  </si>
  <si>
    <t xml:space="preserve">Khi bán hàng hóa, thành phẩm doanh thu được ghi nhận khi phần lớn rủi ro và lợi ích gắn liền với quyền sở hữu hàng hóa được chuyển giao cho người mua đồng thời Công ty có được sự đảm bảo nhận được lợi ích kinh tế từ giao dịch bán hàng. </t>
  </si>
  <si>
    <t xml:space="preserve">Các bên liên quan </t>
  </si>
  <si>
    <t>Các bên được coi là liên quan nếu một bên có khả năng kiểm soát hoặc có ảnh hưởng đáng kể đối với bên kia trong việc ra quyết định các chính sách tài chính và hoạt động.</t>
  </si>
  <si>
    <t>Giao dịch với các bên liên quan trong năm được trình bày ở thuyết minh VII.</t>
  </si>
  <si>
    <t>THÔNG TIN BỔ SUNG CHO CÁC KHOẢN MỤC TRÌNH BÀY TRONG BẢNG CÂN ĐỐI KẾ TOÁN</t>
  </si>
  <si>
    <t>Tiền và các khoản tương đương tiền</t>
  </si>
  <si>
    <t>Các khoản phải thu khác</t>
  </si>
  <si>
    <t>Tăng trong kỳ</t>
  </si>
  <si>
    <t>Kết chuyển vào chi phí SXKD trong kỳ</t>
  </si>
  <si>
    <t>Tài sản ngắn hạn khác</t>
  </si>
  <si>
    <t>Tạm ứng</t>
  </si>
  <si>
    <t>Ký quỹ ngắn hạn</t>
  </si>
  <si>
    <t>Chi phí trả trước ngắn hạn</t>
  </si>
  <si>
    <t>Tăng, giảm tài sản cố định hữu hình</t>
  </si>
  <si>
    <t xml:space="preserve">Mua mới </t>
  </si>
  <si>
    <t>Xây dựng cơ bản hoàn thành</t>
  </si>
  <si>
    <t>Thanh lý, nhượng bán</t>
  </si>
  <si>
    <t>Trong đó,</t>
  </si>
  <si>
    <t>Đã khấu hao hết nhưng còn sử dụng</t>
  </si>
  <si>
    <t>Giá trị hao mòn</t>
  </si>
  <si>
    <t>Bản quyền hệ điều hành &amp; phần mềm</t>
  </si>
  <si>
    <t>Số vay trong kỳ</t>
  </si>
  <si>
    <t>Số đã trả trong kỳ</t>
  </si>
  <si>
    <t xml:space="preserve">Số đầu năm </t>
  </si>
  <si>
    <t xml:space="preserve">Bảng đối chiếu biến động của Vốn chủ sở hữu (Phụ lục 1) : </t>
  </si>
  <si>
    <t>Thông tin về biến động của Vốn chủ sở hữu được trình bày ở Phụ lục 1.</t>
  </si>
  <si>
    <t xml:space="preserve">Cổ phiếu </t>
  </si>
  <si>
    <t xml:space="preserve"> - Cổ phiếu phổ thông</t>
  </si>
  <si>
    <t xml:space="preserve"> - Cổ phiếu ưu đãi</t>
  </si>
  <si>
    <t>Mệnh giá cổ phiếu đang lưu hành (đồng/1 cổ phiếu)</t>
  </si>
  <si>
    <t xml:space="preserve"> - Doanh thu hàng hoá</t>
  </si>
  <si>
    <t xml:space="preserve"> - Doanh thu thành phẩm</t>
  </si>
  <si>
    <t xml:space="preserve"> - Doanh thu cung cấp dịch vụ</t>
  </si>
  <si>
    <t>Doanh thu</t>
  </si>
  <si>
    <t xml:space="preserve"> - Hàng bán trả lại</t>
  </si>
  <si>
    <t>Giá vốn của hàng hóa đã bán</t>
  </si>
  <si>
    <t>Giá vốn của thành phẩm đã bán</t>
  </si>
  <si>
    <t>Chiết khấu thanh toán</t>
  </si>
  <si>
    <t>Thuế, phí và lệ phí</t>
  </si>
  <si>
    <t>Các khoản điều chỉnh tăng, giảm lợi nhuận kế toán để xác định lợi nhuận chịu thuế thu nhập doanh nghiệp :</t>
  </si>
  <si>
    <t>Thuế thu nhập doanh nghiệp dự tính phải nộp</t>
  </si>
  <si>
    <t>VII.</t>
  </si>
  <si>
    <t>NHỮNG THÔNG TIN KHÁC</t>
  </si>
  <si>
    <t xml:space="preserve">Giao dịch với các bên liên quan </t>
  </si>
  <si>
    <t>Bên liên quan</t>
  </si>
  <si>
    <t xml:space="preserve">Mối quan hệ </t>
  </si>
  <si>
    <t>Công ty liên kết</t>
  </si>
  <si>
    <t>Mua nguyên liệu</t>
  </si>
  <si>
    <t>Chỉ tiêu</t>
  </si>
  <si>
    <t xml:space="preserve"> Vốn đầu tư của Chủ sở hữu</t>
  </si>
  <si>
    <t>Số dư đầu năm trước</t>
  </si>
  <si>
    <t>Số dư cuối năm nay</t>
  </si>
  <si>
    <t xml:space="preserve"> + Trích lập các quỹ trong kỳ</t>
  </si>
  <si>
    <t xml:space="preserve"> + Giảm khác</t>
  </si>
  <si>
    <t xml:space="preserve">Số dư đầu năm nay </t>
  </si>
  <si>
    <t>DS. MAI THỊ BÉ</t>
  </si>
  <si>
    <t xml:space="preserve">Tiền lãi, cổ tức và cổ tức được chia được ghi nhận khi Công ty có khả năng thu được lợi ích kinh tế từ giao dịch và được xác định tương đối chắc chắn. Tiền lãi được ghi nhận trên cơ sở thời gian và lãi suất từng kỳ. </t>
  </si>
  <si>
    <t xml:space="preserve">    Chi phí tiền lương</t>
  </si>
  <si>
    <t xml:space="preserve">               Cao Tấn Tước</t>
  </si>
  <si>
    <t>Trong đó : Chi phí lãi vay</t>
  </si>
  <si>
    <t>Tổng giám đốc</t>
  </si>
  <si>
    <t>DS. Mai thị Bé</t>
  </si>
  <si>
    <t>Sản xuất - kinh doanh</t>
  </si>
  <si>
    <t xml:space="preserve">    Chí phí BHXH, BHTN, BHYT &amp; KPCĐ</t>
  </si>
  <si>
    <t>Thuế giá trị gia tăng hàng hoá dịch vụ bán ra</t>
  </si>
  <si>
    <t>Thuế giá trị gia tăng nguyên liệu nhập khẩu</t>
  </si>
  <si>
    <t>Chi phí thuế thu nhập doanh nghiệp hoãn lại</t>
  </si>
  <si>
    <t>Thuyết minh báo cáo tài chính (tiếp theo)</t>
  </si>
  <si>
    <t>Chi tiết gồm :</t>
  </si>
  <si>
    <t>Phần mềm quản lý Iscala</t>
  </si>
  <si>
    <t>Lãi cơ bản trên cổ phiếu (đồng/cổ phiếu)</t>
  </si>
  <si>
    <t xml:space="preserve">      Người lập biểu                              </t>
  </si>
  <si>
    <t xml:space="preserve">Hình thức sở hữu vốn    </t>
  </si>
  <si>
    <t xml:space="preserve">Lĩnh vực kinh doanh       </t>
  </si>
  <si>
    <t xml:space="preserve">Ngành nghề kinh doanh </t>
  </si>
  <si>
    <t xml:space="preserve"> :</t>
  </si>
  <si>
    <t xml:space="preserve">               </t>
  </si>
  <si>
    <t xml:space="preserve">    Người lập biểu </t>
  </si>
  <si>
    <t xml:space="preserve">Kế toán trưởng </t>
  </si>
  <si>
    <t xml:space="preserve">         </t>
  </si>
  <si>
    <t xml:space="preserve"> Đặng thị Huệ </t>
  </si>
  <si>
    <t>23</t>
  </si>
  <si>
    <t>24</t>
  </si>
  <si>
    <t>25</t>
  </si>
  <si>
    <t>Sản xuất kinh doanh dược phẩm, dược liệu, mỹ phẩm, vật tư, y tế và các sản phẩm khác thuộc ngành y tế. Liên doanh, liên kết với tổ chức và cá nhân ở trong và ngoài nước. Gia công chế biến một số nguyên liệu phụ liệu ( chủ yếu từ dược liệu  để sản xuất một số  mặt hàng có tính cách truyền thống). In và ép bao bì bằng nhựa, nhôm, giấy. Sản xuất , mua bán hóa chất (trừ hóa chất có tính độc hại mạnh), chế phẩm diệt côn trùng - diệt khuẩn dùng trong lĩnh vực gia dụng và y tế (không sản xuất tại trụ sở)./.</t>
  </si>
  <si>
    <t>Đơn vị tiền tệ sử dụng trong kế toán là Đồng Việt Nam (VNĐ).</t>
  </si>
  <si>
    <t>Tài sản cố định được thể hiện theo nguyên giá trừ hao mòn lũy kế. Nguyên giá tài sản cố định bao gồm toàn bộ các chi phí mà Công ty phải bỏ ra để có được tài sản cố định tính đến thời điểm đưa tài sản đó vào trạng thái sẵn sàng sử dụng,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</si>
  <si>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Chủ yếu là các khoản chi phí công cụ dụng cụ, đồ dùng văn phòng, nhà xưởng, quảng cáo, bảo hiểm và được phân bổ dần vào chi phí kinh doanh trong kỳ</t>
  </si>
  <si>
    <t>Lợi nhuận hoặc lỗ phân bổ cho cổ đông sở hữu cổ phiếu phổ thông</t>
  </si>
  <si>
    <t>Quyền sử dụng đất là toàn bộ các chi phí thực tế Công ty đã chi ra có liên quan trực tiếp tới đất sử dụng, bao gồm: tiền chi ra để có quyền sử dụng đất, chi phí cho đền bù, giải phóng mặt bằng, san lấp mặt bằng, lệ phí trước bạ…Quyền sử dụng đất được khấu hao trong vòng 10  đến 50 năm.</t>
  </si>
  <si>
    <t>Số đầu kỳ</t>
  </si>
  <si>
    <t>Chi phí công cụ, dụng cụ</t>
  </si>
  <si>
    <t xml:space="preserve">  - Lợi nhuận tăng năm trước</t>
  </si>
  <si>
    <t xml:space="preserve">   - Trích lập các quỹ</t>
  </si>
  <si>
    <t xml:space="preserve">   - Giảm khác</t>
  </si>
  <si>
    <t xml:space="preserve"> - Hoàn nhập chênh lệch đánh giá lại tỷ giá cuối năm trước</t>
  </si>
  <si>
    <t>323</t>
  </si>
  <si>
    <t>PHARMEDIC</t>
  </si>
  <si>
    <t>CỘNG HÒA XÃ HỘI CHỦ NGHĨA VIỆT NAM</t>
  </si>
  <si>
    <t>Độc lập - Tự do - Hạnh phúc</t>
  </si>
  <si>
    <t xml:space="preserve">V/v : Giải trình về kết quả SXKD </t>
  </si>
  <si>
    <t>giữa hai kỳ báo cáo biến động trên 10%</t>
  </si>
  <si>
    <t>Kính gởi :</t>
  </si>
  <si>
    <t>Nơi nhận :</t>
  </si>
  <si>
    <t xml:space="preserve"> - Như trên</t>
  </si>
  <si>
    <t xml:space="preserve"> - Lưu : VT, TCKT</t>
  </si>
  <si>
    <t xml:space="preserve"> - ỦY BAN CHỨNG KHOÁN NHÀ NƯỚC</t>
  </si>
  <si>
    <t>Công ty sử dụng hình thức kế toán trên máy vi tính</t>
  </si>
  <si>
    <t xml:space="preserve">Hình thức kế toán áp dụng : </t>
  </si>
  <si>
    <t>Các khoản đầu tư vào chứng khoán được ghi nhận theo giá gốc.</t>
  </si>
  <si>
    <t>Nguyên vật liệu kiểm kê thiếu, chờ xử lý</t>
  </si>
  <si>
    <t>* Giá trị còn lại của TSCĐ hữu hình đã dùng để thế chấp, cầm cố đảm bảo các khoản vay</t>
  </si>
  <si>
    <t>Thiết bị và cấu hình đọc mã vạch</t>
  </si>
  <si>
    <t>BHXH, BHYT, BHTN</t>
  </si>
  <si>
    <t>Kinh phí công đoàn</t>
  </si>
  <si>
    <t xml:space="preserve">Cổ tức phải trả </t>
  </si>
  <si>
    <t>Chi phí bán hàng , quảng cáo phải trả</t>
  </si>
  <si>
    <t>Tăng do trích từ lợi nhuận</t>
  </si>
  <si>
    <t>Quỹ khen thưởng</t>
  </si>
  <si>
    <t>Quỹ phúc lợi</t>
  </si>
  <si>
    <t>Lãi chênh lệch tỷ giá đã thực hiện</t>
  </si>
  <si>
    <t>Lãi tiền gửi</t>
  </si>
  <si>
    <t>Lãi đầu tư trái phiếu</t>
  </si>
  <si>
    <t>V.10</t>
  </si>
  <si>
    <t xml:space="preserve"> V.11 </t>
  </si>
  <si>
    <t xml:space="preserve"> V.12</t>
  </si>
  <si>
    <t xml:space="preserve"> V.13 </t>
  </si>
  <si>
    <t>V.14</t>
  </si>
  <si>
    <t xml:space="preserve">Đầu tư ngắn hạn </t>
  </si>
  <si>
    <t>Lỗ chênh lệch tỷ giá đã thực hiện</t>
  </si>
  <si>
    <t xml:space="preserve"> - Các khoản điều chỉnh tăng</t>
  </si>
  <si>
    <t xml:space="preserve"> - Các khoản điều chỉnh giảm</t>
  </si>
  <si>
    <t xml:space="preserve">    mua bảo hiểm tai nạn cho CBCNV</t>
  </si>
  <si>
    <t xml:space="preserve">    Chi phí không hóa đơn (phí xét xe)</t>
  </si>
  <si>
    <t xml:space="preserve">   Phạt vi phạm luật lao động</t>
  </si>
  <si>
    <t xml:space="preserve">   Phạt vi phạm chất lượng thuốc</t>
  </si>
  <si>
    <t xml:space="preserve">   Phạt hành chánh &amp; chậm nộp thuế (BB Thtra Thuế 2005=&gt;2007)</t>
  </si>
  <si>
    <t xml:space="preserve">   Thuế thu nhập doanh nghiệp bổ sung từ 2005=&gt;2007 (BB Thtra thuế )</t>
  </si>
  <si>
    <t xml:space="preserve">   Thuế GTGT đơn vị bỏ trốn, không được khấu trừ</t>
  </si>
  <si>
    <t xml:space="preserve">  - Tăng từ chênh lệch tỷ giá hối đoái chưa thực hiện</t>
  </si>
  <si>
    <t xml:space="preserve">   - Chia cổ tức </t>
  </si>
  <si>
    <t xml:space="preserve"> + Chia cổ tức </t>
  </si>
  <si>
    <t>CÔNG TY CP DƯỢC PHẨM DƯỢC LIỆU</t>
  </si>
  <si>
    <t>22% lợi nhuận sau thuế</t>
  </si>
  <si>
    <t xml:space="preserve"> 3% lợi nhuận sau thuế</t>
  </si>
  <si>
    <t>20% lợi nhuận sau thuế</t>
  </si>
  <si>
    <t>Các quỹ được trích lập và sử dụng theo Điều lệ Công ty.</t>
  </si>
  <si>
    <t>Tiền gửi ngân hàng có kỳ hạn</t>
  </si>
  <si>
    <t>Lãi tiền gửi có kỳ hạn</t>
  </si>
  <si>
    <t>Số dư cuối năm trước</t>
  </si>
  <si>
    <t xml:space="preserve"> - SỞ GIAO DỊCH CHỨNG KHOÁN HÀ NỘI</t>
  </si>
  <si>
    <t>TỔNG GIÁM ĐỐC</t>
  </si>
  <si>
    <t>Mai Thị Bé</t>
  </si>
  <si>
    <t xml:space="preserve"> - Quỹ đầu tư phát triển tối đa :</t>
  </si>
  <si>
    <t>BÁO CÁO KẾT QUẢ HOẠT ĐỘNG KINH DOANH</t>
  </si>
  <si>
    <t xml:space="preserve"> - Quỹ thưởng Ban quản lý, điều hành Cty</t>
  </si>
  <si>
    <t>Quỹ thưởng BQL, điều hành Cty</t>
  </si>
  <si>
    <t>Lũy kế từ đầu năm đến cuối quý này</t>
  </si>
  <si>
    <t>Tại ngày 30 tháng 09 năm 2010</t>
  </si>
  <si>
    <t>Quí III năm 2010</t>
  </si>
  <si>
    <t>Quý III</t>
  </si>
  <si>
    <t xml:space="preserve">             Trong Quý III năm  2010 tình hình giá vật tư, nguyên vật liệu cho sản xuất dược phẩm vẫn chưa được ổn định, để đẩy mạnh sản xuất Công ty đã có các chính sách rà soát sử dụng vốn hiện có nhằm hạn chế nguồn vốn vay các tổ chức tín dụng, đồng thời thực hiện chính sách tăng thị phần thông qua công tác tiếp thị quảng cáo thường xuyên, hỗ trợ thị trường đạt hiệu quả, do đó lợi nhuận Quý III năm 2010 đã tăng so cùng kỳ năm trước.</t>
  </si>
  <si>
    <t>TP. HCM, Ngày 18 tháng  10  năm 2010</t>
  </si>
  <si>
    <t>TP. HCM, ngày 18 tháng 10 năm  2010</t>
  </si>
  <si>
    <t>Người lập biểu</t>
  </si>
  <si>
    <t xml:space="preserve"> Cao Tấn Tước</t>
  </si>
  <si>
    <t xml:space="preserve">   Đặng thị Huệ</t>
  </si>
  <si>
    <t xml:space="preserve"> Người lập biểu                                    Kế toán trưởng                    </t>
  </si>
  <si>
    <t>Luỹ kế từ đầu năm đến cuối quý này</t>
  </si>
  <si>
    <t>Cho kỳ báo cáo Quý III năm 2010</t>
  </si>
  <si>
    <t xml:space="preserve">    Trong đó : Xuất khẩu</t>
  </si>
  <si>
    <t xml:space="preserve">   * Lãi mua trái phiếu Chính phủ (phải tính vào thu nhập chịu thuế, qtoán sẽ đchỉnh)</t>
  </si>
  <si>
    <t xml:space="preserve">    Chí phí ăn giữa ca</t>
  </si>
  <si>
    <t>Bán các sản phẩm</t>
  </si>
  <si>
    <t>Công nợ phải thu</t>
  </si>
  <si>
    <t>Công nợ phải trả</t>
  </si>
  <si>
    <t>Tiền mua nguyên liệu đã trả</t>
  </si>
  <si>
    <t>Tiền bán sản phẩm đã thu</t>
  </si>
  <si>
    <t>Tại ngày kết thúc kỳ báo cáo, tình hình công nợ giữa Công ty với Công ty TNHH MTV Dược Sài Gòn như sau :</t>
  </si>
  <si>
    <t>Trong kỳ Công ty phát sinh nghiệp vụ với Công ty TNHH MTV Dược Sài gòn như sau :</t>
  </si>
  <si>
    <t>Ban Tổng Giám Đốc đảm bảo đã tuân thủ đầy đủ yêu cầu của các Chuẩn mực kế toán và Chế độ kế toán Doanh nghiệp Việt nam hiện hành trong việc lập Báo cáo tài chính.</t>
  </si>
  <si>
    <t>Hiện áp dụng theo Luật thuế thu nhập doanh nghiệp số 14/2008-QH12 áp dụng từ ngày 01/01/2009, Công ty có nghĩa vụ nộp thuế thu nhập doanh nghiệp theo thuế suất 25%.</t>
  </si>
  <si>
    <t>Chênh lệch tỷ giá phát sinh do đánh giá lại các khoản mục tiền tệ có gốc ngoại tệ cuối năm tài chính là : tiền mặt , tiền gửi, tiền đang chuyển, các khoản nợ ngắn hạn ( bằng hoặc dưới một năm) được ghi nhận vào khoản chênh lệch tỷ giá không ghi nhận vào thu nhập hoặc chi phí trong kỳ.</t>
  </si>
  <si>
    <t xml:space="preserve">    Đặng thị Huệ                                 Cao Tấn Tước</t>
  </si>
  <si>
    <t xml:space="preserve"> Đặng thị Huệ                                          Cao Tấn Tước</t>
  </si>
  <si>
    <t>Lũy kế từ đầu năm đến cuối kỳ báo cáo</t>
  </si>
  <si>
    <t>Công ty TNHH MTV Dược Sài gòn (SAPHARCO)</t>
  </si>
  <si>
    <r>
      <t xml:space="preserve">            Căn cứ Phần IV, khoản 1, mục 1.2.2 của Thông tư 09/2010/TT-BTC ngày 15/01/2010 của Bộ Tài chính  về việc </t>
    </r>
    <r>
      <rPr>
        <i/>
        <sz val="12"/>
        <rFont val="Times New Roman"/>
        <family val="1"/>
      </rPr>
      <t xml:space="preserve">"Hướng dẫn về việc công bố thông tin trên thị trường chứng khoán", </t>
    </r>
    <r>
      <rPr>
        <sz val="12"/>
        <rFont val="Times New Roman"/>
        <family val="1"/>
      </rPr>
      <t>căn cứ kết quả hoạt động sản xuất kinh doanh Quý III năm 2010 và Quý III năm 2009.  Công Ty Cổ Phần Dược Phẩm Dược Liệu PHARMEDIC giải trình nguyên nhân sự biến động KQKD trên 10% giữa hai kỳ báo cáo như sau :</t>
    </r>
  </si>
  <si>
    <t>Trân trọng kính chào.</t>
  </si>
  <si>
    <t>Số   821/PMC-CBTT</t>
  </si>
  <si>
    <t>(Đã ký)</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</si>
</sst>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_);\(#,##0.0\)"/>
    <numFmt numFmtId="167" formatCode="#,##0.0"/>
    <numFmt numFmtId="168" formatCode="0.0%"/>
  </numFmts>
  <fonts count="38">
    <font>
      <sz val="10"/>
      <name val="Arial"/>
      <family val="0"/>
    </font>
    <font>
      <b/>
      <sz val="10"/>
      <name val="Arial"/>
      <family val="2"/>
    </font>
    <font>
      <sz val="8"/>
      <name val="Arial"/>
      <family val="0"/>
    </font>
    <font>
      <i/>
      <sz val="10"/>
      <name val="Arial"/>
      <family val="2"/>
    </font>
    <font>
      <sz val="12"/>
      <name val="Arial"/>
      <family val="0"/>
    </font>
    <font>
      <b/>
      <sz val="12"/>
      <name val="Arial"/>
      <family val="2"/>
    </font>
    <font>
      <sz val="14"/>
      <name val="Arial"/>
      <family val="2"/>
    </font>
    <font>
      <b/>
      <i/>
      <sz val="10"/>
      <name val="Arial"/>
      <family val="2"/>
    </font>
    <font>
      <sz val="11"/>
      <name val="Arial"/>
      <family val="2"/>
    </font>
    <font>
      <u val="single"/>
      <sz val="10"/>
      <color indexed="12"/>
      <name val="Arial"/>
      <family val="0"/>
    </font>
    <font>
      <u val="single"/>
      <sz val="10"/>
      <color indexed="36"/>
      <name val="Arial"/>
      <family val="0"/>
    </font>
    <font>
      <sz val="10"/>
      <name val="Arial Narrow"/>
      <family val="2"/>
    </font>
    <font>
      <sz val="14"/>
      <name val="Arial Narrow"/>
      <family val="2"/>
    </font>
    <font>
      <sz val="11"/>
      <name val="Arial Narrow"/>
      <family val="2"/>
    </font>
    <font>
      <b/>
      <sz val="10"/>
      <name val="Arial Narrow"/>
      <family val="2"/>
    </font>
    <font>
      <i/>
      <sz val="10"/>
      <name val="Arial Narrow"/>
      <family val="2"/>
    </font>
    <font>
      <b/>
      <sz val="11"/>
      <name val="Arial Narrow"/>
      <family val="2"/>
    </font>
    <font>
      <i/>
      <sz val="11"/>
      <name val="Arial Narrow"/>
      <family val="2"/>
    </font>
    <font>
      <b/>
      <sz val="11"/>
      <color indexed="10"/>
      <name val="Arial Narrow"/>
      <family val="2"/>
    </font>
    <font>
      <sz val="11"/>
      <color indexed="10"/>
      <name val="Arial Narrow"/>
      <family val="2"/>
    </font>
    <font>
      <u val="single"/>
      <sz val="11"/>
      <name val="Arial Narrow"/>
      <family val="2"/>
    </font>
    <font>
      <b/>
      <u val="single"/>
      <sz val="11"/>
      <name val="Arial Narrow"/>
      <family val="2"/>
    </font>
    <font>
      <b/>
      <i/>
      <sz val="11"/>
      <name val="Arial Narrow"/>
      <family val="2"/>
    </font>
    <font>
      <i/>
      <sz val="11"/>
      <color indexed="10"/>
      <name val="Arial Narrow"/>
      <family val="2"/>
    </font>
    <font>
      <b/>
      <sz val="12"/>
      <name val="Arial Narrow"/>
      <family val="2"/>
    </font>
    <font>
      <b/>
      <sz val="11"/>
      <name val="Arial"/>
      <family val="2"/>
    </font>
    <font>
      <sz val="12"/>
      <name val="Arial Narrow"/>
      <family val="2"/>
    </font>
    <font>
      <b/>
      <sz val="14"/>
      <name val="Arial Narrow"/>
      <family val="2"/>
    </font>
    <font>
      <sz val="9"/>
      <name val="Arial Narrow"/>
      <family val="2"/>
    </font>
    <font>
      <b/>
      <sz val="9"/>
      <color indexed="9"/>
      <name val="Arial Narrow"/>
      <family val="2"/>
    </font>
    <font>
      <sz val="11"/>
      <color indexed="9"/>
      <name val="Arial Narrow"/>
      <family val="2"/>
    </font>
    <font>
      <b/>
      <sz val="8"/>
      <name val="Arial"/>
      <family val="0"/>
    </font>
    <font>
      <sz val="8"/>
      <color indexed="9"/>
      <name val="Arial"/>
      <family val="0"/>
    </font>
    <font>
      <i/>
      <sz val="8"/>
      <name val="Arial"/>
      <family val="0"/>
    </font>
    <font>
      <sz val="12"/>
      <name val="Times New Roman"/>
      <family val="1"/>
    </font>
    <font>
      <i/>
      <sz val="12"/>
      <name val="Times New Roman"/>
      <family val="1"/>
    </font>
    <font>
      <b/>
      <sz val="12"/>
      <name val="Times New Roman"/>
      <family val="1"/>
    </font>
    <font>
      <sz val="8"/>
      <name val="Arial Narrow"/>
      <family val="2"/>
    </font>
  </fonts>
  <fills count="2">
    <fill>
      <patternFill/>
    </fill>
    <fill>
      <patternFill patternType="gray125"/>
    </fill>
  </fills>
  <borders count="25">
    <border>
      <left/>
      <right/>
      <top/>
      <bottom/>
      <diagonal/>
    </border>
    <border>
      <left>
        <color indexed="63"/>
      </left>
      <right>
        <color indexed="63"/>
      </right>
      <top>
        <color indexed="63"/>
      </top>
      <bottom style="double"/>
    </border>
    <border>
      <left>
        <color indexed="63"/>
      </left>
      <right>
        <color indexed="63"/>
      </right>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style="double"/>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double"/>
      <bottom>
        <color indexed="63"/>
      </bottom>
    </border>
    <border>
      <left style="thin"/>
      <right style="thin"/>
      <top>
        <color indexed="63"/>
      </top>
      <bottom style="double"/>
    </border>
    <border>
      <left style="thin"/>
      <right>
        <color indexed="63"/>
      </right>
      <top style="thin"/>
      <bottom style="double"/>
    </border>
    <border>
      <left>
        <color indexed="63"/>
      </left>
      <right style="thin"/>
      <top style="thin"/>
      <bottom style="double"/>
    </border>
    <border>
      <left>
        <color indexed="63"/>
      </left>
      <right style="thin"/>
      <top>
        <color indexed="63"/>
      </top>
      <bottom style="double"/>
    </border>
    <border>
      <left style="thin"/>
      <right>
        <color indexed="63"/>
      </right>
      <top>
        <color indexed="63"/>
      </top>
      <bottom style="double"/>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34">
    <xf numFmtId="0" fontId="0" fillId="0" borderId="0" xfId="0" applyAlignment="1">
      <alignment/>
    </xf>
    <xf numFmtId="3" fontId="0" fillId="0" borderId="0" xfId="0" applyNumberFormat="1" applyAlignment="1">
      <alignment/>
    </xf>
    <xf numFmtId="49" fontId="0" fillId="0" borderId="0" xfId="0" applyNumberFormat="1" applyAlignment="1">
      <alignment horizontal="center"/>
    </xf>
    <xf numFmtId="0" fontId="1" fillId="0" borderId="0" xfId="0" applyFont="1" applyAlignment="1">
      <alignment/>
    </xf>
    <xf numFmtId="0" fontId="4" fillId="0" borderId="0" xfId="0" applyFont="1" applyAlignment="1">
      <alignment/>
    </xf>
    <xf numFmtId="0" fontId="0" fillId="0" borderId="0" xfId="0" applyAlignment="1">
      <alignment horizontal="center"/>
    </xf>
    <xf numFmtId="165" fontId="0" fillId="0" borderId="0" xfId="15" applyNumberFormat="1" applyAlignment="1">
      <alignment/>
    </xf>
    <xf numFmtId="0" fontId="0" fillId="0" borderId="0" xfId="0" applyFont="1" applyAlignment="1">
      <alignment/>
    </xf>
    <xf numFmtId="165" fontId="0" fillId="0" borderId="0" xfId="15" applyNumberFormat="1" applyBorder="1" applyAlignment="1">
      <alignment/>
    </xf>
    <xf numFmtId="165" fontId="3" fillId="0" borderId="0" xfId="15" applyNumberFormat="1" applyFont="1" applyAlignment="1">
      <alignment horizontal="centerContinuous"/>
    </xf>
    <xf numFmtId="165" fontId="0" fillId="0" borderId="0" xfId="15" applyNumberFormat="1" applyAlignment="1">
      <alignment horizontal="centerContinuous"/>
    </xf>
    <xf numFmtId="0" fontId="0" fillId="0" borderId="0" xfId="0" applyAlignment="1">
      <alignment horizontal="centerContinuous"/>
    </xf>
    <xf numFmtId="49" fontId="0" fillId="0" borderId="0" xfId="0" applyNumberFormat="1" applyAlignment="1">
      <alignment horizontal="centerContinuous"/>
    </xf>
    <xf numFmtId="0" fontId="1" fillId="0" borderId="0" xfId="0" applyFont="1" applyBorder="1" applyAlignment="1">
      <alignment/>
    </xf>
    <xf numFmtId="49" fontId="1" fillId="0" borderId="0" xfId="0" applyNumberFormat="1" applyFont="1" applyBorder="1" applyAlignment="1">
      <alignment horizontal="center"/>
    </xf>
    <xf numFmtId="0" fontId="1" fillId="0" borderId="0" xfId="0" applyFont="1" applyBorder="1" applyAlignment="1">
      <alignment horizontal="center"/>
    </xf>
    <xf numFmtId="165" fontId="1" fillId="0" borderId="0" xfId="15" applyNumberFormat="1" applyFont="1" applyBorder="1" applyAlignment="1">
      <alignment/>
    </xf>
    <xf numFmtId="0" fontId="0" fillId="0" borderId="0" xfId="0" applyFont="1" applyBorder="1" applyAlignment="1">
      <alignment/>
    </xf>
    <xf numFmtId="0" fontId="5" fillId="0" borderId="0" xfId="0" applyFont="1" applyAlignment="1">
      <alignment horizontal="centerContinuous"/>
    </xf>
    <xf numFmtId="0" fontId="6" fillId="0" borderId="0" xfId="0" applyFont="1" applyBorder="1" applyAlignment="1">
      <alignment horizontal="centerContinuous"/>
    </xf>
    <xf numFmtId="49" fontId="0" fillId="0" borderId="1" xfId="0" applyNumberFormat="1" applyBorder="1" applyAlignment="1">
      <alignment horizontal="center"/>
    </xf>
    <xf numFmtId="0" fontId="0" fillId="0" borderId="1" xfId="0" applyBorder="1" applyAlignment="1">
      <alignment horizontal="center"/>
    </xf>
    <xf numFmtId="165" fontId="0" fillId="0" borderId="1" xfId="15" applyNumberFormat="1" applyBorder="1" applyAlignment="1">
      <alignment/>
    </xf>
    <xf numFmtId="0" fontId="3" fillId="0" borderId="0" xfId="0" applyFont="1" applyAlignment="1">
      <alignment/>
    </xf>
    <xf numFmtId="49" fontId="1" fillId="0" borderId="0" xfId="0" applyNumberFormat="1" applyFont="1" applyAlignment="1">
      <alignment horizontal="center"/>
    </xf>
    <xf numFmtId="0" fontId="1" fillId="0" borderId="0" xfId="0" applyFont="1" applyAlignment="1">
      <alignment horizontal="center"/>
    </xf>
    <xf numFmtId="0" fontId="7" fillId="0" borderId="0" xfId="0" applyFont="1" applyAlignment="1">
      <alignment/>
    </xf>
    <xf numFmtId="165" fontId="1" fillId="0" borderId="0" xfId="15" applyNumberFormat="1" applyFont="1" applyAlignment="1">
      <alignment horizontal="centerContinuous"/>
    </xf>
    <xf numFmtId="0" fontId="1" fillId="0" borderId="0" xfId="0" applyFont="1" applyAlignment="1">
      <alignment horizontal="centerContinuous"/>
    </xf>
    <xf numFmtId="3" fontId="1" fillId="0" borderId="0" xfId="0" applyNumberFormat="1" applyFont="1" applyAlignment="1">
      <alignment/>
    </xf>
    <xf numFmtId="165" fontId="1" fillId="0" borderId="0" xfId="0" applyNumberFormat="1" applyFont="1" applyAlignment="1">
      <alignment/>
    </xf>
    <xf numFmtId="37" fontId="0" fillId="0" borderId="0" xfId="0" applyNumberFormat="1" applyAlignment="1">
      <alignment/>
    </xf>
    <xf numFmtId="37" fontId="1" fillId="0" borderId="0" xfId="0" applyNumberFormat="1" applyFont="1" applyAlignment="1">
      <alignment/>
    </xf>
    <xf numFmtId="43" fontId="0" fillId="0" borderId="0" xfId="15" applyAlignment="1">
      <alignment/>
    </xf>
    <xf numFmtId="0" fontId="0" fillId="0" borderId="0" xfId="0" applyAlignment="1">
      <alignment/>
    </xf>
    <xf numFmtId="37" fontId="3" fillId="0" borderId="0" xfId="0" applyNumberFormat="1" applyFont="1" applyAlignment="1">
      <alignment horizontal="centerContinuous"/>
    </xf>
    <xf numFmtId="37" fontId="0" fillId="0" borderId="0" xfId="0" applyNumberFormat="1" applyAlignment="1">
      <alignment horizontal="centerContinuous"/>
    </xf>
    <xf numFmtId="37" fontId="1" fillId="0" borderId="0" xfId="0" applyNumberFormat="1" applyFont="1" applyAlignment="1">
      <alignment horizontal="centerContinuous"/>
    </xf>
    <xf numFmtId="37" fontId="0" fillId="0" borderId="0" xfId="0" applyNumberFormat="1" applyBorder="1" applyAlignment="1">
      <alignment/>
    </xf>
    <xf numFmtId="43" fontId="0" fillId="0" borderId="0" xfId="15" applyBorder="1" applyAlignment="1">
      <alignment/>
    </xf>
    <xf numFmtId="43" fontId="3" fillId="0" borderId="0" xfId="15"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vertical="center"/>
    </xf>
    <xf numFmtId="37" fontId="1" fillId="0" borderId="2" xfId="0" applyNumberFormat="1" applyFont="1" applyBorder="1" applyAlignment="1">
      <alignment vertical="center"/>
    </xf>
    <xf numFmtId="0" fontId="0" fillId="0" borderId="3" xfId="0" applyBorder="1" applyAlignment="1">
      <alignment/>
    </xf>
    <xf numFmtId="0" fontId="0" fillId="0" borderId="4" xfId="0" applyBorder="1" applyAlignment="1">
      <alignment/>
    </xf>
    <xf numFmtId="49" fontId="0" fillId="0" borderId="4" xfId="0" applyNumberFormat="1" applyBorder="1" applyAlignment="1">
      <alignment horizontal="center"/>
    </xf>
    <xf numFmtId="165" fontId="0" fillId="0" borderId="4" xfId="15" applyNumberFormat="1" applyFont="1" applyBorder="1" applyAlignment="1">
      <alignment horizontal="center" vertical="center"/>
    </xf>
    <xf numFmtId="165" fontId="0" fillId="0" borderId="5" xfId="15" applyNumberFormat="1" applyFont="1" applyBorder="1" applyAlignment="1">
      <alignment horizontal="center" vertical="center"/>
    </xf>
    <xf numFmtId="0" fontId="0" fillId="0" borderId="6" xfId="0" applyBorder="1" applyAlignment="1">
      <alignment horizontal="center"/>
    </xf>
    <xf numFmtId="165" fontId="0" fillId="0" borderId="0" xfId="0" applyNumberFormat="1" applyAlignment="1">
      <alignment/>
    </xf>
    <xf numFmtId="0" fontId="11" fillId="0" borderId="1" xfId="0" applyFont="1" applyBorder="1" applyAlignment="1">
      <alignment/>
    </xf>
    <xf numFmtId="0" fontId="11" fillId="0" borderId="1" xfId="0" applyFont="1" applyBorder="1" applyAlignment="1">
      <alignment horizontal="center"/>
    </xf>
    <xf numFmtId="165" fontId="11" fillId="0" borderId="1" xfId="15" applyNumberFormat="1" applyFont="1" applyBorder="1" applyAlignment="1">
      <alignment/>
    </xf>
    <xf numFmtId="0" fontId="11" fillId="0" borderId="0" xfId="0" applyFont="1" applyAlignment="1">
      <alignment/>
    </xf>
    <xf numFmtId="0" fontId="12" fillId="0" borderId="0" xfId="0" applyFont="1" applyBorder="1" applyAlignment="1">
      <alignment horizontal="centerContinuous"/>
    </xf>
    <xf numFmtId="0" fontId="11" fillId="0" borderId="0" xfId="0" applyFont="1" applyBorder="1" applyAlignment="1">
      <alignment/>
    </xf>
    <xf numFmtId="0" fontId="11" fillId="0" borderId="0" xfId="0" applyFont="1" applyBorder="1" applyAlignment="1">
      <alignment horizontal="center"/>
    </xf>
    <xf numFmtId="165" fontId="11" fillId="0" borderId="0" xfId="15" applyNumberFormat="1" applyFont="1" applyBorder="1" applyAlignment="1">
      <alignment/>
    </xf>
    <xf numFmtId="165" fontId="11" fillId="0" borderId="0" xfId="15" applyNumberFormat="1" applyFont="1" applyAlignment="1">
      <alignment/>
    </xf>
    <xf numFmtId="0" fontId="12" fillId="0" borderId="0" xfId="0" applyFont="1" applyAlignment="1">
      <alignment horizontal="centerContinuous"/>
    </xf>
    <xf numFmtId="165" fontId="12" fillId="0" borderId="0" xfId="15" applyNumberFormat="1" applyFont="1" applyBorder="1" applyAlignment="1">
      <alignment horizontal="centerContinuous"/>
    </xf>
    <xf numFmtId="165" fontId="12" fillId="0" borderId="0" xfId="15" applyNumberFormat="1" applyFont="1" applyAlignment="1">
      <alignment horizontal="centerContinuous"/>
    </xf>
    <xf numFmtId="0" fontId="13" fillId="0" borderId="0" xfId="0" applyFont="1" applyBorder="1" applyAlignment="1">
      <alignment horizontal="centerContinuous"/>
    </xf>
    <xf numFmtId="165" fontId="13" fillId="0" borderId="0" xfId="15" applyNumberFormat="1" applyFont="1" applyBorder="1" applyAlignment="1">
      <alignment horizontal="centerContinuous"/>
    </xf>
    <xf numFmtId="165" fontId="13" fillId="0" borderId="0" xfId="15" applyNumberFormat="1" applyFont="1" applyAlignment="1">
      <alignment horizontal="centerContinuous"/>
    </xf>
    <xf numFmtId="0" fontId="11" fillId="0" borderId="0" xfId="0" applyFont="1" applyBorder="1" applyAlignment="1">
      <alignment/>
    </xf>
    <xf numFmtId="0" fontId="11" fillId="0" borderId="0" xfId="0" applyFont="1" applyAlignment="1">
      <alignment horizontal="center"/>
    </xf>
    <xf numFmtId="0" fontId="14" fillId="0" borderId="0" xfId="0" applyFont="1" applyAlignment="1">
      <alignment/>
    </xf>
    <xf numFmtId="0" fontId="15" fillId="0" borderId="0" xfId="0" applyFont="1" applyAlignment="1">
      <alignment/>
    </xf>
    <xf numFmtId="165" fontId="11" fillId="0" borderId="0" xfId="15" applyNumberFormat="1" applyFont="1" applyAlignment="1">
      <alignment horizontal="centerContinuous"/>
    </xf>
    <xf numFmtId="0" fontId="11" fillId="0" borderId="0" xfId="0" applyFont="1" applyAlignment="1">
      <alignment/>
    </xf>
    <xf numFmtId="0" fontId="11" fillId="0" borderId="0" xfId="0" applyFont="1" applyAlignment="1">
      <alignment horizontal="centerContinuous"/>
    </xf>
    <xf numFmtId="0" fontId="13" fillId="0" borderId="7" xfId="0" applyFont="1" applyBorder="1" applyAlignment="1">
      <alignment/>
    </xf>
    <xf numFmtId="0" fontId="16" fillId="0" borderId="8" xfId="0" applyFont="1" applyBorder="1" applyAlignment="1">
      <alignment horizontal="center" vertical="center" wrapText="1"/>
    </xf>
    <xf numFmtId="49" fontId="16" fillId="0" borderId="9" xfId="0" applyNumberFormat="1" applyFont="1" applyBorder="1" applyAlignment="1">
      <alignment horizontal="center" vertical="center" wrapText="1"/>
    </xf>
    <xf numFmtId="0" fontId="16" fillId="0" borderId="9" xfId="0" applyFont="1" applyBorder="1" applyAlignment="1">
      <alignment horizontal="center" vertical="center" wrapText="1"/>
    </xf>
    <xf numFmtId="165" fontId="16" fillId="0" borderId="10" xfId="15" applyNumberFormat="1" applyFont="1" applyBorder="1" applyAlignment="1">
      <alignment horizontal="center" vertical="center" wrapText="1"/>
    </xf>
    <xf numFmtId="0" fontId="16" fillId="0" borderId="11" xfId="0" applyFont="1" applyBorder="1" applyAlignment="1">
      <alignment/>
    </xf>
    <xf numFmtId="0" fontId="16" fillId="0" borderId="0" xfId="0" applyFont="1" applyBorder="1" applyAlignment="1">
      <alignment/>
    </xf>
    <xf numFmtId="49" fontId="16" fillId="0" borderId="12" xfId="0" applyNumberFormat="1" applyFont="1" applyBorder="1" applyAlignment="1">
      <alignment horizontal="center"/>
    </xf>
    <xf numFmtId="0" fontId="16" fillId="0" borderId="12" xfId="0" applyFont="1" applyBorder="1" applyAlignment="1">
      <alignment horizontal="center"/>
    </xf>
    <xf numFmtId="165" fontId="16" fillId="0" borderId="12" xfId="15" applyNumberFormat="1" applyFont="1" applyBorder="1" applyAlignment="1">
      <alignment/>
    </xf>
    <xf numFmtId="0" fontId="13" fillId="0" borderId="11" xfId="0" applyFont="1" applyBorder="1" applyAlignment="1">
      <alignment/>
    </xf>
    <xf numFmtId="0" fontId="13" fillId="0" borderId="0" xfId="0" applyFont="1" applyBorder="1" applyAlignment="1">
      <alignment/>
    </xf>
    <xf numFmtId="49" fontId="13" fillId="0" borderId="12" xfId="0" applyNumberFormat="1" applyFont="1" applyBorder="1" applyAlignment="1">
      <alignment horizontal="center"/>
    </xf>
    <xf numFmtId="0" fontId="13" fillId="0" borderId="12" xfId="0" applyFont="1" applyBorder="1" applyAlignment="1">
      <alignment horizontal="center"/>
    </xf>
    <xf numFmtId="165" fontId="13" fillId="0" borderId="12" xfId="15" applyNumberFormat="1" applyFont="1" applyBorder="1" applyAlignment="1">
      <alignment/>
    </xf>
    <xf numFmtId="0" fontId="17" fillId="0" borderId="0" xfId="0" applyFont="1" applyBorder="1" applyAlignment="1">
      <alignment/>
    </xf>
    <xf numFmtId="0" fontId="16" fillId="0" borderId="7" xfId="0" applyFont="1" applyBorder="1" applyAlignment="1">
      <alignment/>
    </xf>
    <xf numFmtId="0" fontId="16" fillId="0" borderId="8" xfId="0" applyFont="1" applyBorder="1" applyAlignment="1">
      <alignment/>
    </xf>
    <xf numFmtId="49" fontId="16" fillId="0" borderId="9" xfId="0" applyNumberFormat="1" applyFont="1" applyBorder="1" applyAlignment="1">
      <alignment horizontal="center"/>
    </xf>
    <xf numFmtId="0" fontId="16" fillId="0" borderId="9" xfId="0" applyFont="1" applyBorder="1" applyAlignment="1">
      <alignment horizontal="center"/>
    </xf>
    <xf numFmtId="165" fontId="16" fillId="0" borderId="10" xfId="15" applyNumberFormat="1" applyFont="1" applyBorder="1" applyAlignment="1">
      <alignment/>
    </xf>
    <xf numFmtId="0" fontId="8" fillId="0" borderId="0" xfId="0" applyFont="1" applyBorder="1" applyAlignment="1">
      <alignment/>
    </xf>
    <xf numFmtId="49" fontId="8" fillId="0" borderId="0" xfId="0" applyNumberFormat="1" applyFont="1" applyBorder="1" applyAlignment="1">
      <alignment horizontal="center"/>
    </xf>
    <xf numFmtId="0" fontId="13" fillId="0" borderId="7" xfId="0" applyFont="1" applyBorder="1" applyAlignment="1">
      <alignment/>
    </xf>
    <xf numFmtId="49" fontId="16" fillId="0" borderId="8" xfId="0" applyNumberFormat="1" applyFont="1" applyBorder="1" applyAlignment="1">
      <alignment horizontal="center" vertical="center" wrapText="1"/>
    </xf>
    <xf numFmtId="0" fontId="13" fillId="0" borderId="11" xfId="0" applyFont="1" applyBorder="1" applyAlignment="1">
      <alignment/>
    </xf>
    <xf numFmtId="0" fontId="13" fillId="0" borderId="0" xfId="0" applyFont="1" applyBorder="1" applyAlignment="1">
      <alignment vertical="center"/>
    </xf>
    <xf numFmtId="49" fontId="16" fillId="0" borderId="0" xfId="0" applyNumberFormat="1" applyFont="1" applyBorder="1" applyAlignment="1">
      <alignment horizontal="center" vertical="center"/>
    </xf>
    <xf numFmtId="0" fontId="16" fillId="0" borderId="12" xfId="0" applyFont="1" applyBorder="1" applyAlignment="1">
      <alignment horizontal="center" vertical="center"/>
    </xf>
    <xf numFmtId="165" fontId="13" fillId="0" borderId="12" xfId="15" applyNumberFormat="1" applyFont="1" applyBorder="1" applyAlignment="1">
      <alignment horizontal="center" vertical="center"/>
    </xf>
    <xf numFmtId="0" fontId="13" fillId="0" borderId="0" xfId="0" applyFont="1" applyBorder="1" applyAlignment="1">
      <alignment/>
    </xf>
    <xf numFmtId="49" fontId="13" fillId="0" borderId="0" xfId="0" applyNumberFormat="1" applyFont="1" applyBorder="1" applyAlignment="1">
      <alignment horizontal="center"/>
    </xf>
    <xf numFmtId="165" fontId="13" fillId="0" borderId="12" xfId="15" applyNumberFormat="1" applyFont="1" applyBorder="1" applyAlignment="1">
      <alignment/>
    </xf>
    <xf numFmtId="43" fontId="13" fillId="0" borderId="12" xfId="15" applyNumberFormat="1" applyFont="1" applyBorder="1" applyAlignment="1">
      <alignment/>
    </xf>
    <xf numFmtId="0" fontId="13" fillId="0" borderId="3" xfId="0" applyFont="1" applyBorder="1" applyAlignment="1">
      <alignment/>
    </xf>
    <xf numFmtId="0" fontId="13" fillId="0" borderId="4" xfId="0" applyFont="1" applyBorder="1" applyAlignment="1">
      <alignment/>
    </xf>
    <xf numFmtId="49" fontId="13" fillId="0" borderId="4" xfId="0" applyNumberFormat="1" applyFont="1" applyBorder="1" applyAlignment="1">
      <alignment horizontal="center"/>
    </xf>
    <xf numFmtId="0" fontId="13" fillId="0" borderId="6" xfId="0" applyFont="1" applyBorder="1" applyAlignment="1">
      <alignment horizontal="center"/>
    </xf>
    <xf numFmtId="43" fontId="13" fillId="0" borderId="6" xfId="15" applyNumberFormat="1" applyFont="1" applyBorder="1" applyAlignment="1">
      <alignment/>
    </xf>
    <xf numFmtId="37" fontId="11" fillId="0" borderId="0" xfId="0" applyNumberFormat="1" applyFont="1" applyAlignment="1">
      <alignment horizontal="centerContinuous"/>
    </xf>
    <xf numFmtId="0" fontId="16" fillId="0" borderId="0" xfId="0" applyFont="1" applyAlignment="1">
      <alignment/>
    </xf>
    <xf numFmtId="3" fontId="16" fillId="0" borderId="0" xfId="0" applyNumberFormat="1" applyFont="1" applyAlignment="1">
      <alignment/>
    </xf>
    <xf numFmtId="37" fontId="16" fillId="0" borderId="0" xfId="0" applyNumberFormat="1" applyFont="1" applyAlignment="1">
      <alignment/>
    </xf>
    <xf numFmtId="0" fontId="13" fillId="0" borderId="0" xfId="0" applyFont="1" applyAlignment="1">
      <alignment/>
    </xf>
    <xf numFmtId="3" fontId="13" fillId="0" borderId="0" xfId="0" applyNumberFormat="1" applyFont="1" applyAlignment="1">
      <alignment/>
    </xf>
    <xf numFmtId="37" fontId="13" fillId="0" borderId="0" xfId="0" applyNumberFormat="1" applyFont="1" applyAlignment="1">
      <alignment/>
    </xf>
    <xf numFmtId="0" fontId="16" fillId="0" borderId="0" xfId="0" applyNumberFormat="1" applyFont="1" applyAlignment="1">
      <alignment horizontal="left" vertical="justify"/>
    </xf>
    <xf numFmtId="37" fontId="13" fillId="0" borderId="0" xfId="0" applyNumberFormat="1" applyFont="1" applyBorder="1" applyAlignment="1">
      <alignment/>
    </xf>
    <xf numFmtId="0" fontId="13" fillId="0" borderId="1" xfId="0" applyFont="1" applyBorder="1" applyAlignment="1">
      <alignment/>
    </xf>
    <xf numFmtId="3" fontId="13" fillId="0" borderId="1" xfId="0" applyNumberFormat="1" applyFont="1" applyBorder="1" applyAlignment="1">
      <alignment/>
    </xf>
    <xf numFmtId="37" fontId="13" fillId="0" borderId="1" xfId="0" applyNumberFormat="1" applyFont="1" applyBorder="1" applyAlignment="1">
      <alignment/>
    </xf>
    <xf numFmtId="0" fontId="20" fillId="0" borderId="0" xfId="0" applyFont="1" applyAlignment="1">
      <alignment/>
    </xf>
    <xf numFmtId="37" fontId="13" fillId="0" borderId="0" xfId="0" applyNumberFormat="1" applyFont="1" applyAlignment="1">
      <alignment horizontal="right"/>
    </xf>
    <xf numFmtId="37" fontId="16" fillId="0" borderId="0" xfId="0" applyNumberFormat="1" applyFont="1" applyAlignment="1">
      <alignment horizontal="right"/>
    </xf>
    <xf numFmtId="0" fontId="16" fillId="0" borderId="0" xfId="0" applyNumberFormat="1" applyFont="1" applyAlignment="1">
      <alignment/>
    </xf>
    <xf numFmtId="0" fontId="13" fillId="0" borderId="0" xfId="0" applyFont="1" applyAlignment="1">
      <alignment/>
    </xf>
    <xf numFmtId="3" fontId="13" fillId="0" borderId="0" xfId="0" applyNumberFormat="1" applyFont="1" applyAlignment="1">
      <alignment/>
    </xf>
    <xf numFmtId="37" fontId="13" fillId="0" borderId="0" xfId="0" applyNumberFormat="1" applyFont="1" applyAlignment="1">
      <alignment/>
    </xf>
    <xf numFmtId="0" fontId="16" fillId="0" borderId="0" xfId="0" applyNumberFormat="1" applyFont="1" applyAlignment="1">
      <alignment/>
    </xf>
    <xf numFmtId="4" fontId="13" fillId="0" borderId="0" xfId="0" applyNumberFormat="1" applyFont="1" applyAlignment="1">
      <alignment/>
    </xf>
    <xf numFmtId="39" fontId="13" fillId="0" borderId="0" xfId="0" applyNumberFormat="1" applyFont="1" applyAlignment="1">
      <alignment/>
    </xf>
    <xf numFmtId="37" fontId="16" fillId="0" borderId="2" xfId="0" applyNumberFormat="1" applyFont="1" applyBorder="1" applyAlignment="1">
      <alignment/>
    </xf>
    <xf numFmtId="43" fontId="13" fillId="0" borderId="0" xfId="15" applyFont="1" applyAlignment="1">
      <alignment/>
    </xf>
    <xf numFmtId="37" fontId="16" fillId="0" borderId="0" xfId="0" applyNumberFormat="1" applyFont="1" applyBorder="1" applyAlignment="1">
      <alignment/>
    </xf>
    <xf numFmtId="37" fontId="13" fillId="0" borderId="0" xfId="0" applyNumberFormat="1" applyFont="1" applyBorder="1" applyAlignment="1">
      <alignment horizontal="center"/>
    </xf>
    <xf numFmtId="3" fontId="16" fillId="0" borderId="4" xfId="0" applyNumberFormat="1" applyFont="1" applyBorder="1" applyAlignment="1">
      <alignment horizontal="center" vertical="center" wrapText="1"/>
    </xf>
    <xf numFmtId="37" fontId="16" fillId="0" borderId="4" xfId="0" applyNumberFormat="1" applyFont="1" applyBorder="1" applyAlignment="1">
      <alignment horizontal="center" vertical="center" wrapText="1"/>
    </xf>
    <xf numFmtId="0" fontId="13" fillId="0" borderId="0" xfId="0" applyFont="1" applyBorder="1" applyAlignment="1">
      <alignment wrapText="1"/>
    </xf>
    <xf numFmtId="3" fontId="16" fillId="0" borderId="2" xfId="0" applyNumberFormat="1" applyFont="1" applyBorder="1" applyAlignment="1">
      <alignment/>
    </xf>
    <xf numFmtId="3" fontId="16" fillId="0" borderId="0" xfId="0" applyNumberFormat="1" applyFont="1" applyAlignment="1">
      <alignment horizontal="center" vertical="center" wrapText="1"/>
    </xf>
    <xf numFmtId="37" fontId="16" fillId="0" borderId="0" xfId="0" applyNumberFormat="1" applyFont="1" applyAlignment="1">
      <alignment horizontal="center" vertical="center" wrapText="1"/>
    </xf>
    <xf numFmtId="3" fontId="16" fillId="0" borderId="0" xfId="0" applyNumberFormat="1" applyFont="1" applyBorder="1" applyAlignment="1">
      <alignment/>
    </xf>
    <xf numFmtId="43" fontId="16" fillId="0" borderId="2" xfId="15" applyFont="1" applyBorder="1" applyAlignment="1">
      <alignment/>
    </xf>
    <xf numFmtId="165" fontId="13" fillId="0" borderId="0" xfId="15" applyNumberFormat="1" applyFont="1" applyAlignment="1">
      <alignment/>
    </xf>
    <xf numFmtId="37" fontId="21" fillId="0" borderId="0" xfId="0" applyNumberFormat="1" applyFont="1" applyAlignment="1">
      <alignment/>
    </xf>
    <xf numFmtId="0" fontId="16" fillId="0" borderId="0" xfId="0" applyFont="1" applyAlignment="1">
      <alignment/>
    </xf>
    <xf numFmtId="0" fontId="22" fillId="0" borderId="0" xfId="0" applyFont="1" applyAlignment="1">
      <alignment/>
    </xf>
    <xf numFmtId="37" fontId="16" fillId="0" borderId="4" xfId="0" applyNumberFormat="1" applyFont="1" applyBorder="1" applyAlignment="1">
      <alignment horizontal="center"/>
    </xf>
    <xf numFmtId="0" fontId="19" fillId="0" borderId="0" xfId="0" applyFont="1" applyAlignment="1">
      <alignment/>
    </xf>
    <xf numFmtId="3" fontId="19" fillId="0" borderId="0" xfId="0" applyNumberFormat="1" applyFont="1" applyAlignment="1">
      <alignment/>
    </xf>
    <xf numFmtId="37" fontId="19" fillId="0" borderId="0" xfId="0" applyNumberFormat="1" applyFont="1" applyAlignment="1">
      <alignment/>
    </xf>
    <xf numFmtId="0" fontId="18" fillId="0" borderId="0" xfId="0" applyFont="1" applyAlignment="1">
      <alignment/>
    </xf>
    <xf numFmtId="3" fontId="18" fillId="0" borderId="0" xfId="0" applyNumberFormat="1" applyFont="1" applyAlignment="1">
      <alignment/>
    </xf>
    <xf numFmtId="37" fontId="18" fillId="0" borderId="0" xfId="0" applyNumberFormat="1" applyFont="1" applyAlignment="1">
      <alignment/>
    </xf>
    <xf numFmtId="37" fontId="18" fillId="0" borderId="2" xfId="0" applyNumberFormat="1" applyFont="1" applyBorder="1" applyAlignment="1">
      <alignment/>
    </xf>
    <xf numFmtId="37" fontId="16" fillId="0" borderId="13" xfId="0" applyNumberFormat="1" applyFont="1" applyBorder="1" applyAlignment="1">
      <alignment/>
    </xf>
    <xf numFmtId="9" fontId="13" fillId="0" borderId="0" xfId="21" applyFont="1" applyAlignment="1">
      <alignment/>
    </xf>
    <xf numFmtId="37" fontId="13" fillId="0" borderId="0" xfId="21" applyNumberFormat="1" applyFont="1" applyAlignment="1">
      <alignment/>
    </xf>
    <xf numFmtId="0" fontId="17" fillId="0" borderId="0" xfId="0" applyFont="1" applyAlignment="1">
      <alignment/>
    </xf>
    <xf numFmtId="3" fontId="17" fillId="0" borderId="0" xfId="0" applyNumberFormat="1" applyFont="1" applyAlignment="1">
      <alignment/>
    </xf>
    <xf numFmtId="37" fontId="17" fillId="0" borderId="0" xfId="0" applyNumberFormat="1" applyFont="1" applyAlignment="1">
      <alignment/>
    </xf>
    <xf numFmtId="0" fontId="23" fillId="0" borderId="0" xfId="0" applyFont="1" applyAlignment="1">
      <alignment/>
    </xf>
    <xf numFmtId="3" fontId="23" fillId="0" borderId="0" xfId="0" applyNumberFormat="1" applyFont="1" applyAlignment="1">
      <alignment/>
    </xf>
    <xf numFmtId="0" fontId="16" fillId="0" borderId="0" xfId="0" applyFont="1" applyAlignment="1">
      <alignment horizontal="center"/>
    </xf>
    <xf numFmtId="37" fontId="17" fillId="0" borderId="0" xfId="0" applyNumberFormat="1" applyFont="1" applyAlignment="1">
      <alignment horizontal="centerContinuous"/>
    </xf>
    <xf numFmtId="37" fontId="13" fillId="0" borderId="0" xfId="0" applyNumberFormat="1" applyFont="1" applyAlignment="1">
      <alignment horizontal="centerContinuous"/>
    </xf>
    <xf numFmtId="3" fontId="16" fillId="0" borderId="0" xfId="0" applyNumberFormat="1" applyFont="1" applyAlignment="1">
      <alignment horizontal="centerContinuous"/>
    </xf>
    <xf numFmtId="37" fontId="16" fillId="0" borderId="0" xfId="0" applyNumberFormat="1" applyFont="1" applyAlignment="1">
      <alignment horizontal="centerContinuous"/>
    </xf>
    <xf numFmtId="3" fontId="11" fillId="0" borderId="0" xfId="0" applyNumberFormat="1" applyFont="1" applyAlignment="1">
      <alignment horizontal="centerContinuous"/>
    </xf>
    <xf numFmtId="0" fontId="24" fillId="0" borderId="0" xfId="0" applyFont="1" applyAlignment="1">
      <alignment horizontal="centerContinuous"/>
    </xf>
    <xf numFmtId="0" fontId="8" fillId="0" borderId="0" xfId="0" applyFont="1" applyAlignment="1">
      <alignment/>
    </xf>
    <xf numFmtId="49" fontId="8" fillId="0" borderId="0" xfId="0" applyNumberFormat="1" applyFont="1" applyAlignment="1">
      <alignment horizontal="center"/>
    </xf>
    <xf numFmtId="0" fontId="8" fillId="0" borderId="0" xfId="0" applyFont="1" applyAlignment="1">
      <alignment horizontal="center"/>
    </xf>
    <xf numFmtId="165" fontId="8" fillId="0" borderId="0" xfId="15" applyNumberFormat="1" applyFont="1" applyAlignment="1">
      <alignment/>
    </xf>
    <xf numFmtId="0" fontId="8" fillId="0" borderId="0" xfId="0" applyFont="1" applyBorder="1" applyAlignment="1">
      <alignment horizontal="center"/>
    </xf>
    <xf numFmtId="165" fontId="8" fillId="0" borderId="0" xfId="15" applyNumberFormat="1" applyFont="1" applyBorder="1" applyAlignment="1">
      <alignment/>
    </xf>
    <xf numFmtId="0" fontId="25" fillId="0" borderId="0" xfId="0" applyFont="1" applyAlignment="1">
      <alignment/>
    </xf>
    <xf numFmtId="0" fontId="16" fillId="0" borderId="14" xfId="0" applyFont="1" applyBorder="1" applyAlignment="1">
      <alignment wrapText="1"/>
    </xf>
    <xf numFmtId="0" fontId="13" fillId="0" borderId="14" xfId="0" applyFont="1" applyBorder="1" applyAlignment="1">
      <alignment wrapText="1"/>
    </xf>
    <xf numFmtId="0" fontId="17" fillId="0" borderId="14" xfId="0" applyFont="1" applyBorder="1" applyAlignment="1">
      <alignment wrapText="1"/>
    </xf>
    <xf numFmtId="49" fontId="17" fillId="0" borderId="12" xfId="0" applyNumberFormat="1" applyFont="1" applyBorder="1" applyAlignment="1">
      <alignment horizontal="center"/>
    </xf>
    <xf numFmtId="0" fontId="17" fillId="0" borderId="12" xfId="0" applyFont="1" applyBorder="1" applyAlignment="1">
      <alignment horizontal="center"/>
    </xf>
    <xf numFmtId="165" fontId="17" fillId="0" borderId="12" xfId="15" applyNumberFormat="1" applyFont="1" applyBorder="1" applyAlignment="1">
      <alignment/>
    </xf>
    <xf numFmtId="49" fontId="16" fillId="0" borderId="6" xfId="0" applyNumberFormat="1" applyFont="1" applyBorder="1" applyAlignment="1">
      <alignment horizontal="center"/>
    </xf>
    <xf numFmtId="0" fontId="16" fillId="0" borderId="6" xfId="0" applyFont="1" applyBorder="1" applyAlignment="1">
      <alignment horizontal="center"/>
    </xf>
    <xf numFmtId="165" fontId="16" fillId="0" borderId="10" xfId="15" applyNumberFormat="1" applyFont="1" applyBorder="1" applyAlignment="1">
      <alignment/>
    </xf>
    <xf numFmtId="0" fontId="17" fillId="0" borderId="0" xfId="0" applyFont="1" applyAlignment="1">
      <alignment horizontal="centerContinuous"/>
    </xf>
    <xf numFmtId="165" fontId="16" fillId="0" borderId="0" xfId="15" applyNumberFormat="1" applyFont="1" applyAlignment="1">
      <alignment horizontal="centerContinuous"/>
    </xf>
    <xf numFmtId="165" fontId="16" fillId="0" borderId="0" xfId="15" applyNumberFormat="1" applyFont="1" applyAlignment="1">
      <alignment/>
    </xf>
    <xf numFmtId="0" fontId="26" fillId="0" borderId="0" xfId="0" applyFont="1" applyAlignment="1">
      <alignment/>
    </xf>
    <xf numFmtId="0" fontId="26" fillId="0" borderId="1" xfId="0" applyFont="1" applyBorder="1" applyAlignment="1">
      <alignment/>
    </xf>
    <xf numFmtId="0" fontId="8" fillId="0" borderId="0" xfId="0" applyFont="1" applyAlignment="1">
      <alignment/>
    </xf>
    <xf numFmtId="49" fontId="8" fillId="0" borderId="0" xfId="0" applyNumberFormat="1" applyFont="1" applyAlignment="1">
      <alignment horizontal="center"/>
    </xf>
    <xf numFmtId="0" fontId="8" fillId="0" borderId="0" xfId="0" applyFont="1" applyAlignment="1">
      <alignment horizontal="center"/>
    </xf>
    <xf numFmtId="165" fontId="8" fillId="0" borderId="0" xfId="15" applyNumberFormat="1" applyFont="1" applyAlignment="1">
      <alignment/>
    </xf>
    <xf numFmtId="0" fontId="13" fillId="0" borderId="1" xfId="0" applyFont="1" applyBorder="1" applyAlignment="1">
      <alignment/>
    </xf>
    <xf numFmtId="49" fontId="11" fillId="0" borderId="0" xfId="0" applyNumberFormat="1" applyFont="1" applyAlignment="1">
      <alignment horizontal="center"/>
    </xf>
    <xf numFmtId="0" fontId="11" fillId="0" borderId="15" xfId="0" applyFont="1" applyBorder="1" applyAlignment="1">
      <alignment horizontal="centerContinuous"/>
    </xf>
    <xf numFmtId="49" fontId="11" fillId="0" borderId="15" xfId="0" applyNumberFormat="1" applyFont="1" applyBorder="1" applyAlignment="1">
      <alignment horizontal="centerContinuous"/>
    </xf>
    <xf numFmtId="165" fontId="11" fillId="0" borderId="15" xfId="15" applyNumberFormat="1" applyFont="1" applyBorder="1" applyAlignment="1">
      <alignment horizontal="centerContinuous"/>
    </xf>
    <xf numFmtId="0" fontId="26" fillId="0" borderId="0" xfId="0" applyFont="1" applyAlignment="1">
      <alignment horizontal="centerContinuous"/>
    </xf>
    <xf numFmtId="49" fontId="26" fillId="0" borderId="0" xfId="0" applyNumberFormat="1" applyFont="1" applyAlignment="1">
      <alignment horizontal="centerContinuous"/>
    </xf>
    <xf numFmtId="165" fontId="26" fillId="0" borderId="0" xfId="15" applyNumberFormat="1" applyFont="1" applyAlignment="1">
      <alignment horizontal="centerContinuous"/>
    </xf>
    <xf numFmtId="49" fontId="13" fillId="0" borderId="0" xfId="0" applyNumberFormat="1" applyFont="1" applyAlignment="1">
      <alignment horizontal="center"/>
    </xf>
    <xf numFmtId="165" fontId="16" fillId="0" borderId="9" xfId="15" applyNumberFormat="1" applyFont="1" applyBorder="1" applyAlignment="1">
      <alignment horizontal="centerContinuous" vertical="center" wrapText="1"/>
    </xf>
    <xf numFmtId="0" fontId="16" fillId="0" borderId="12" xfId="0" applyFont="1" applyBorder="1" applyAlignment="1">
      <alignment/>
    </xf>
    <xf numFmtId="0" fontId="16" fillId="0" borderId="0" xfId="0" applyFont="1" applyBorder="1" applyAlignment="1">
      <alignment wrapText="1"/>
    </xf>
    <xf numFmtId="0" fontId="13" fillId="0" borderId="0" xfId="0" applyNumberFormat="1" applyFont="1" applyBorder="1" applyAlignment="1">
      <alignment wrapText="1"/>
    </xf>
    <xf numFmtId="0" fontId="17" fillId="0" borderId="11" xfId="0" applyFont="1" applyBorder="1" applyAlignment="1">
      <alignment/>
    </xf>
    <xf numFmtId="0" fontId="17" fillId="0" borderId="0" xfId="0" applyFont="1" applyBorder="1" applyAlignment="1">
      <alignment wrapText="1"/>
    </xf>
    <xf numFmtId="0" fontId="16" fillId="0" borderId="3" xfId="0" applyFont="1" applyBorder="1" applyAlignment="1">
      <alignment/>
    </xf>
    <xf numFmtId="0" fontId="16" fillId="0" borderId="4" xfId="0" applyFont="1" applyBorder="1" applyAlignment="1">
      <alignment/>
    </xf>
    <xf numFmtId="165" fontId="16" fillId="0" borderId="16" xfId="15" applyNumberFormat="1" applyFont="1" applyBorder="1" applyAlignment="1">
      <alignment/>
    </xf>
    <xf numFmtId="165" fontId="13" fillId="0" borderId="0" xfId="15" applyNumberFormat="1" applyFont="1" applyAlignment="1">
      <alignment horizontal="center"/>
    </xf>
    <xf numFmtId="43" fontId="13" fillId="0" borderId="0" xfId="15" applyFont="1" applyAlignment="1">
      <alignment horizontal="center"/>
    </xf>
    <xf numFmtId="49" fontId="16" fillId="0" borderId="0" xfId="0" applyNumberFormat="1" applyFont="1" applyAlignment="1">
      <alignment horizontal="center"/>
    </xf>
    <xf numFmtId="0" fontId="16" fillId="0" borderId="0" xfId="0" applyFont="1" applyAlignment="1">
      <alignment horizontal="centerContinuous"/>
    </xf>
    <xf numFmtId="49" fontId="11" fillId="0" borderId="0" xfId="0" applyNumberFormat="1" applyFont="1" applyAlignment="1">
      <alignment horizontal="centerContinuous"/>
    </xf>
    <xf numFmtId="0" fontId="16" fillId="0" borderId="1" xfId="0" applyFont="1" applyBorder="1" applyAlignment="1">
      <alignment/>
    </xf>
    <xf numFmtId="37" fontId="16" fillId="0" borderId="1" xfId="0" applyNumberFormat="1" applyFont="1" applyBorder="1" applyAlignment="1">
      <alignment/>
    </xf>
    <xf numFmtId="0" fontId="1" fillId="0" borderId="0" xfId="0" applyFont="1" applyAlignment="1">
      <alignment/>
    </xf>
    <xf numFmtId="0" fontId="27" fillId="0" borderId="0" xfId="0" applyFont="1" applyAlignment="1">
      <alignment horizontal="centerContinuous"/>
    </xf>
    <xf numFmtId="165" fontId="26" fillId="0" borderId="0" xfId="15" applyNumberFormat="1" applyFont="1" applyAlignment="1">
      <alignment/>
    </xf>
    <xf numFmtId="0" fontId="27" fillId="0" borderId="0" xfId="0" applyFont="1" applyBorder="1" applyAlignment="1">
      <alignment horizontal="centerContinuous"/>
    </xf>
    <xf numFmtId="43" fontId="16" fillId="0" borderId="0" xfId="15" applyFont="1" applyAlignment="1">
      <alignment/>
    </xf>
    <xf numFmtId="43" fontId="28" fillId="0" borderId="0" xfId="15" applyFont="1" applyAlignment="1">
      <alignment/>
    </xf>
    <xf numFmtId="0" fontId="0" fillId="0" borderId="0" xfId="0" applyFont="1" applyAlignment="1">
      <alignment/>
    </xf>
    <xf numFmtId="43" fontId="29" fillId="0" borderId="0" xfId="15" applyFont="1" applyAlignment="1">
      <alignment/>
    </xf>
    <xf numFmtId="43" fontId="30" fillId="0" borderId="0" xfId="15" applyFont="1" applyAlignment="1">
      <alignment/>
    </xf>
    <xf numFmtId="0" fontId="2" fillId="0" borderId="0" xfId="0" applyFont="1" applyAlignment="1">
      <alignment/>
    </xf>
    <xf numFmtId="0" fontId="31" fillId="0" borderId="0" xfId="0" applyFont="1" applyAlignment="1">
      <alignment/>
    </xf>
    <xf numFmtId="43" fontId="32" fillId="0" borderId="0" xfId="0" applyNumberFormat="1" applyFont="1" applyAlignment="1">
      <alignment/>
    </xf>
    <xf numFmtId="0" fontId="33" fillId="0" borderId="0" xfId="0" applyFont="1" applyAlignment="1">
      <alignment/>
    </xf>
    <xf numFmtId="43" fontId="32" fillId="0" borderId="0" xfId="15" applyFont="1" applyAlignment="1">
      <alignment/>
    </xf>
    <xf numFmtId="0" fontId="25" fillId="0" borderId="1" xfId="0" applyFont="1" applyBorder="1" applyAlignment="1">
      <alignment/>
    </xf>
    <xf numFmtId="0" fontId="34" fillId="0" borderId="0" xfId="0" applyFont="1" applyAlignment="1">
      <alignment/>
    </xf>
    <xf numFmtId="3" fontId="34" fillId="0" borderId="0" xfId="0" applyNumberFormat="1" applyFont="1" applyAlignment="1">
      <alignment/>
    </xf>
    <xf numFmtId="0" fontId="36" fillId="0" borderId="0" xfId="0" applyFont="1" applyAlignment="1">
      <alignment/>
    </xf>
    <xf numFmtId="0" fontId="36" fillId="0" borderId="0" xfId="0" applyFont="1" applyAlignment="1">
      <alignment horizontal="centerContinuous"/>
    </xf>
    <xf numFmtId="0" fontId="34" fillId="0" borderId="0" xfId="0" applyFont="1" applyAlignment="1">
      <alignment horizontal="centerContinuous"/>
    </xf>
    <xf numFmtId="3" fontId="36" fillId="0" borderId="0" xfId="0" applyNumberFormat="1" applyFont="1" applyAlignment="1">
      <alignment/>
    </xf>
    <xf numFmtId="3" fontId="36" fillId="0" borderId="0" xfId="0" applyNumberFormat="1" applyFont="1" applyAlignment="1">
      <alignment horizontal="centerContinuous"/>
    </xf>
    <xf numFmtId="3" fontId="36" fillId="0" borderId="0" xfId="0" applyNumberFormat="1" applyFont="1" applyAlignment="1">
      <alignment horizontal="right"/>
    </xf>
    <xf numFmtId="37" fontId="16" fillId="0" borderId="0" xfId="0" applyNumberFormat="1" applyFont="1" applyAlignment="1">
      <alignment horizontal="center"/>
    </xf>
    <xf numFmtId="37" fontId="13" fillId="0" borderId="0" xfId="0" applyNumberFormat="1" applyFont="1" applyBorder="1" applyAlignment="1">
      <alignment/>
    </xf>
    <xf numFmtId="3" fontId="13" fillId="0" borderId="0" xfId="0" applyNumberFormat="1" applyFont="1" applyBorder="1" applyAlignment="1">
      <alignment/>
    </xf>
    <xf numFmtId="43" fontId="13" fillId="0" borderId="0" xfId="15" applyFont="1" applyBorder="1" applyAlignment="1">
      <alignment/>
    </xf>
    <xf numFmtId="0" fontId="16" fillId="0" borderId="17" xfId="0" applyFont="1" applyBorder="1" applyAlignment="1">
      <alignment horizontal="center" vertical="center"/>
    </xf>
    <xf numFmtId="0" fontId="16" fillId="0" borderId="18" xfId="0" applyFont="1" applyBorder="1" applyAlignment="1">
      <alignment horizontal="center" vertical="center"/>
    </xf>
    <xf numFmtId="165" fontId="13" fillId="0" borderId="0" xfId="15" applyNumberFormat="1" applyFont="1" applyBorder="1" applyAlignment="1">
      <alignment/>
    </xf>
    <xf numFmtId="0" fontId="16" fillId="0" borderId="19" xfId="0" applyFont="1" applyBorder="1" applyAlignment="1">
      <alignment/>
    </xf>
    <xf numFmtId="49" fontId="16" fillId="0" borderId="16" xfId="0" applyNumberFormat="1" applyFont="1" applyBorder="1" applyAlignment="1">
      <alignment horizontal="center"/>
    </xf>
    <xf numFmtId="0" fontId="16" fillId="0" borderId="16" xfId="0" applyFont="1" applyBorder="1" applyAlignment="1">
      <alignment horizontal="center"/>
    </xf>
    <xf numFmtId="49" fontId="13" fillId="0" borderId="1" xfId="0" applyNumberFormat="1" applyFont="1" applyBorder="1" applyAlignment="1">
      <alignment horizontal="center"/>
    </xf>
    <xf numFmtId="165" fontId="13" fillId="0" borderId="1" xfId="15" applyNumberFormat="1" applyFont="1" applyBorder="1" applyAlignment="1">
      <alignment/>
    </xf>
    <xf numFmtId="0" fontId="16" fillId="0" borderId="0" xfId="0" applyFont="1" applyAlignment="1">
      <alignment horizontal="right"/>
    </xf>
    <xf numFmtId="0" fontId="13" fillId="0" borderId="0" xfId="0" applyFont="1" applyAlignment="1">
      <alignment horizontal="right"/>
    </xf>
    <xf numFmtId="0" fontId="16" fillId="0" borderId="11" xfId="0" applyFont="1" applyBorder="1" applyAlignment="1">
      <alignment horizontal="right"/>
    </xf>
    <xf numFmtId="0" fontId="13" fillId="0" borderId="11" xfId="0" applyFont="1" applyBorder="1" applyAlignment="1" quotePrefix="1">
      <alignment horizontal="right"/>
    </xf>
    <xf numFmtId="0" fontId="16" fillId="0" borderId="11" xfId="0" applyFont="1" applyBorder="1" applyAlignment="1">
      <alignment horizontal="right" vertical="justify"/>
    </xf>
    <xf numFmtId="0" fontId="13" fillId="0" borderId="11" xfId="0" applyFont="1" applyBorder="1" applyAlignment="1">
      <alignment horizontal="right" vertical="justify"/>
    </xf>
    <xf numFmtId="0" fontId="13" fillId="0" borderId="11" xfId="0" applyFont="1" applyBorder="1" applyAlignment="1">
      <alignment horizontal="right"/>
    </xf>
    <xf numFmtId="0" fontId="17" fillId="0" borderId="11" xfId="0" applyFont="1" applyBorder="1" applyAlignment="1">
      <alignment horizontal="right"/>
    </xf>
    <xf numFmtId="0" fontId="16" fillId="0" borderId="0" xfId="0" applyFont="1" applyBorder="1" applyAlignment="1">
      <alignment horizontal="right"/>
    </xf>
    <xf numFmtId="0" fontId="16" fillId="0" borderId="20" xfId="0" applyFont="1" applyBorder="1" applyAlignment="1">
      <alignment horizontal="right"/>
    </xf>
    <xf numFmtId="0" fontId="16" fillId="0" borderId="0" xfId="0" applyFont="1" applyAlignment="1">
      <alignment horizontal="right" vertical="justify"/>
    </xf>
    <xf numFmtId="0" fontId="17" fillId="0" borderId="0" xfId="0" applyFont="1" applyAlignment="1">
      <alignment horizontal="right"/>
    </xf>
    <xf numFmtId="0" fontId="16" fillId="0" borderId="1" xfId="0" applyFont="1" applyBorder="1" applyAlignment="1">
      <alignment/>
    </xf>
    <xf numFmtId="3" fontId="13" fillId="0" borderId="1" xfId="0" applyNumberFormat="1" applyFont="1" applyBorder="1" applyAlignment="1">
      <alignment/>
    </xf>
    <xf numFmtId="0" fontId="22" fillId="0" borderId="0" xfId="0" applyFont="1" applyAlignment="1">
      <alignment horizontal="center"/>
    </xf>
    <xf numFmtId="3" fontId="22" fillId="0" borderId="0" xfId="0" applyNumberFormat="1" applyFont="1" applyAlignment="1">
      <alignment/>
    </xf>
    <xf numFmtId="37" fontId="22" fillId="0" borderId="0" xfId="0" applyNumberFormat="1" applyFont="1" applyAlignment="1">
      <alignment horizontal="centerContinuous"/>
    </xf>
    <xf numFmtId="164" fontId="13" fillId="0" borderId="0" xfId="15" applyNumberFormat="1" applyFont="1" applyAlignment="1">
      <alignment/>
    </xf>
    <xf numFmtId="37" fontId="14" fillId="0" borderId="1" xfId="0" applyNumberFormat="1" applyFont="1" applyBorder="1" applyAlignment="1">
      <alignment/>
    </xf>
    <xf numFmtId="37" fontId="11" fillId="0" borderId="1" xfId="0" applyNumberFormat="1" applyFont="1" applyBorder="1" applyAlignment="1">
      <alignment/>
    </xf>
    <xf numFmtId="0" fontId="37" fillId="0" borderId="0" xfId="0" applyFont="1" applyAlignment="1">
      <alignment/>
    </xf>
    <xf numFmtId="37" fontId="1" fillId="0" borderId="8" xfId="0" applyNumberFormat="1" applyFont="1" applyBorder="1" applyAlignment="1">
      <alignment horizontal="center" vertical="center" wrapText="1"/>
    </xf>
    <xf numFmtId="37" fontId="1" fillId="0" borderId="21" xfId="0" applyNumberFormat="1" applyFont="1" applyBorder="1" applyAlignment="1">
      <alignment horizontal="center" vertical="center" wrapText="1"/>
    </xf>
    <xf numFmtId="0" fontId="1" fillId="0" borderId="11" xfId="0" applyFont="1" applyBorder="1" applyAlignment="1">
      <alignment/>
    </xf>
    <xf numFmtId="0" fontId="0" fillId="0" borderId="11" xfId="0" applyBorder="1" applyAlignment="1">
      <alignment wrapText="1"/>
    </xf>
    <xf numFmtId="37" fontId="0" fillId="0" borderId="14" xfId="0" applyNumberFormat="1" applyBorder="1" applyAlignment="1">
      <alignment/>
    </xf>
    <xf numFmtId="43" fontId="0" fillId="0" borderId="14" xfId="15" applyBorder="1" applyAlignment="1">
      <alignment/>
    </xf>
    <xf numFmtId="37" fontId="1" fillId="0" borderId="18" xfId="0" applyNumberFormat="1" applyFont="1" applyBorder="1" applyAlignment="1">
      <alignment vertical="center"/>
    </xf>
    <xf numFmtId="0" fontId="0" fillId="0" borderId="11" xfId="0" applyFont="1" applyBorder="1" applyAlignment="1">
      <alignment vertical="center" wrapText="1"/>
    </xf>
    <xf numFmtId="37" fontId="0" fillId="0" borderId="14" xfId="0" applyNumberFormat="1" applyFont="1" applyBorder="1" applyAlignment="1">
      <alignment vertical="center"/>
    </xf>
    <xf numFmtId="0" fontId="0" fillId="0" borderId="11" xfId="0" applyBorder="1" applyAlignment="1">
      <alignment/>
    </xf>
    <xf numFmtId="0" fontId="3" fillId="0" borderId="11" xfId="0" applyFont="1" applyBorder="1" applyAlignment="1">
      <alignment/>
    </xf>
    <xf numFmtId="37" fontId="1" fillId="0" borderId="0" xfId="0" applyNumberFormat="1" applyFont="1" applyBorder="1" applyAlignment="1">
      <alignment/>
    </xf>
    <xf numFmtId="37" fontId="1" fillId="0" borderId="14" xfId="0" applyNumberFormat="1" applyFont="1" applyBorder="1" applyAlignment="1">
      <alignment/>
    </xf>
    <xf numFmtId="0" fontId="1" fillId="0" borderId="7" xfId="0" applyFont="1" applyBorder="1" applyAlignment="1">
      <alignment horizontal="center" vertical="center"/>
    </xf>
    <xf numFmtId="0" fontId="1" fillId="0" borderId="17" xfId="0" applyFont="1" applyBorder="1" applyAlignment="1">
      <alignment vertical="center" wrapText="1"/>
    </xf>
    <xf numFmtId="0" fontId="1" fillId="0" borderId="17" xfId="0" applyFont="1" applyBorder="1" applyAlignment="1">
      <alignment vertical="center"/>
    </xf>
    <xf numFmtId="37" fontId="16" fillId="0" borderId="0" xfId="0" applyNumberFormat="1" applyFont="1" applyBorder="1" applyAlignment="1">
      <alignment horizontal="center"/>
    </xf>
    <xf numFmtId="165" fontId="22" fillId="0" borderId="0" xfId="15" applyNumberFormat="1" applyFont="1" applyAlignment="1">
      <alignment horizontal="centerContinuous"/>
    </xf>
    <xf numFmtId="0" fontId="15" fillId="0" borderId="0" xfId="0" applyFont="1" applyAlignment="1">
      <alignment horizontal="centerContinuous"/>
    </xf>
    <xf numFmtId="0" fontId="13" fillId="0" borderId="0" xfId="0" applyFont="1" applyAlignment="1">
      <alignment horizontal="centerContinuous"/>
    </xf>
    <xf numFmtId="0" fontId="16" fillId="0" borderId="20" xfId="0" applyFont="1" applyBorder="1" applyAlignment="1">
      <alignment horizontal="center" vertical="center"/>
    </xf>
    <xf numFmtId="0" fontId="16" fillId="0" borderId="19" xfId="0" applyFont="1" applyBorder="1" applyAlignment="1">
      <alignment horizontal="center" vertical="center"/>
    </xf>
    <xf numFmtId="0" fontId="7" fillId="0" borderId="0" xfId="0" applyFont="1" applyBorder="1" applyAlignment="1">
      <alignment/>
    </xf>
    <xf numFmtId="49" fontId="7" fillId="0" borderId="0" xfId="0" applyNumberFormat="1" applyFont="1" applyAlignment="1">
      <alignment horizontal="center"/>
    </xf>
    <xf numFmtId="0" fontId="7" fillId="0" borderId="0" xfId="0" applyFont="1" applyAlignment="1">
      <alignment horizontal="centerContinuous"/>
    </xf>
    <xf numFmtId="165" fontId="7" fillId="0" borderId="0" xfId="15" applyNumberFormat="1" applyFont="1" applyAlignment="1">
      <alignment horizontal="centerContinuous"/>
    </xf>
    <xf numFmtId="0" fontId="16" fillId="0" borderId="0" xfId="0" applyFont="1" applyBorder="1" applyAlignment="1">
      <alignment horizontal="centerContinuous"/>
    </xf>
    <xf numFmtId="165" fontId="16" fillId="0" borderId="2" xfId="15" applyNumberFormat="1" applyFont="1" applyBorder="1" applyAlignment="1">
      <alignment/>
    </xf>
    <xf numFmtId="0" fontId="13" fillId="0" borderId="0" xfId="0" applyFont="1" applyAlignment="1">
      <alignment wrapText="1"/>
    </xf>
    <xf numFmtId="0" fontId="16" fillId="0" borderId="0" xfId="0" applyFont="1" applyAlignment="1">
      <alignment wrapText="1"/>
    </xf>
    <xf numFmtId="0" fontId="0" fillId="0" borderId="0" xfId="0" applyAlignment="1">
      <alignment wrapText="1"/>
    </xf>
    <xf numFmtId="165" fontId="19" fillId="0" borderId="0" xfId="15" applyNumberFormat="1" applyFont="1" applyAlignment="1">
      <alignment/>
    </xf>
    <xf numFmtId="0" fontId="7" fillId="0" borderId="0" xfId="0" applyFont="1" applyAlignment="1">
      <alignment/>
    </xf>
    <xf numFmtId="37" fontId="22" fillId="0" borderId="0" xfId="0" applyNumberFormat="1" applyFont="1" applyAlignment="1">
      <alignment horizontal="centerContinuous" vertical="center" wrapText="1"/>
    </xf>
    <xf numFmtId="37" fontId="22" fillId="0" borderId="0" xfId="0" applyNumberFormat="1" applyFont="1" applyAlignment="1">
      <alignment horizontal="center" vertical="center" wrapText="1"/>
    </xf>
    <xf numFmtId="0" fontId="0" fillId="0" borderId="0" xfId="0" applyAlignment="1">
      <alignment vertical="center" wrapText="1"/>
    </xf>
    <xf numFmtId="0" fontId="16"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49" fontId="16" fillId="0" borderId="24" xfId="0" applyNumberFormat="1" applyFont="1" applyBorder="1" applyAlignment="1">
      <alignment horizontal="center" vertical="center" wrapText="1"/>
    </xf>
    <xf numFmtId="0" fontId="0" fillId="0" borderId="12" xfId="0" applyBorder="1" applyAlignment="1">
      <alignment horizontal="center" vertical="center" wrapText="1"/>
    </xf>
    <xf numFmtId="0" fontId="16" fillId="0" borderId="7" xfId="0" applyFont="1" applyBorder="1" applyAlignment="1">
      <alignment horizontal="center" vertical="center" wrapText="1"/>
    </xf>
    <xf numFmtId="0" fontId="16"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wrapText="1"/>
    </xf>
    <xf numFmtId="0" fontId="0" fillId="0" borderId="20" xfId="0" applyBorder="1" applyAlignment="1">
      <alignment wrapText="1"/>
    </xf>
    <xf numFmtId="0" fontId="0" fillId="0" borderId="19" xfId="0" applyBorder="1" applyAlignment="1">
      <alignment wrapText="1"/>
    </xf>
    <xf numFmtId="0" fontId="16" fillId="0" borderId="24" xfId="0" applyFont="1" applyBorder="1" applyAlignment="1">
      <alignment horizontal="center" vertical="center" wrapText="1"/>
    </xf>
    <xf numFmtId="0" fontId="0" fillId="0" borderId="16" xfId="0" applyBorder="1" applyAlignment="1">
      <alignment horizontal="center" vertical="center" wrapText="1"/>
    </xf>
    <xf numFmtId="0" fontId="13" fillId="0" borderId="0" xfId="0" applyNumberFormat="1" applyFont="1" applyAlignment="1">
      <alignment wrapText="1"/>
    </xf>
    <xf numFmtId="0" fontId="13" fillId="0" borderId="0" xfId="0" applyFont="1" applyAlignment="1">
      <alignment wrapText="1"/>
    </xf>
    <xf numFmtId="3" fontId="13" fillId="0" borderId="0" xfId="0" applyNumberFormat="1" applyFont="1" applyAlignment="1">
      <alignment wrapText="1"/>
    </xf>
    <xf numFmtId="3" fontId="35" fillId="0" borderId="0" xfId="0" applyNumberFormat="1" applyFont="1" applyAlignment="1">
      <alignment horizontal="right"/>
    </xf>
    <xf numFmtId="0" fontId="34"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10"/>
  <sheetViews>
    <sheetView zoomScaleSheetLayoutView="100" workbookViewId="0" topLeftCell="B1">
      <selection activeCell="B5" sqref="B5"/>
    </sheetView>
  </sheetViews>
  <sheetFormatPr defaultColWidth="9.140625" defaultRowHeight="12.75"/>
  <cols>
    <col min="1" max="1" width="3.421875" style="0" bestFit="1" customWidth="1"/>
    <col min="2" max="2" width="43.140625" style="0" customWidth="1"/>
    <col min="3" max="3" width="6.7109375" style="2" customWidth="1"/>
    <col min="4" max="4" width="7.57421875" style="5" customWidth="1"/>
    <col min="5" max="5" width="17.7109375" style="6" customWidth="1"/>
    <col min="6" max="6" width="17.28125" style="6" customWidth="1"/>
    <col min="7" max="7" width="15.00390625" style="0" bestFit="1" customWidth="1"/>
  </cols>
  <sheetData>
    <row r="1" spans="1:6" s="194" customFormat="1" ht="16.5">
      <c r="A1" s="113"/>
      <c r="C1" s="195"/>
      <c r="D1" s="196"/>
      <c r="E1" s="197"/>
      <c r="F1" s="197"/>
    </row>
    <row r="2" spans="1:6" s="173" customFormat="1" ht="16.5">
      <c r="A2" s="116"/>
      <c r="C2" s="174"/>
      <c r="D2" s="175"/>
      <c r="E2" s="176"/>
      <c r="F2" s="176"/>
    </row>
    <row r="3" spans="1:6" s="173" customFormat="1" ht="17.25" thickBot="1">
      <c r="A3" s="84"/>
      <c r="C3" s="174"/>
      <c r="D3" s="175"/>
      <c r="E3" s="176"/>
      <c r="F3" s="176"/>
    </row>
    <row r="4" spans="1:6" ht="30" customHeight="1" thickTop="1">
      <c r="A4" s="55" t="s">
        <v>55</v>
      </c>
      <c r="B4" s="200"/>
      <c r="C4" s="201"/>
      <c r="D4" s="200"/>
      <c r="E4" s="202"/>
      <c r="F4" s="202"/>
    </row>
    <row r="5" spans="1:6" s="4" customFormat="1" ht="15.75">
      <c r="A5" s="172" t="s">
        <v>560</v>
      </c>
      <c r="B5" s="203"/>
      <c r="C5" s="204"/>
      <c r="D5" s="203"/>
      <c r="E5" s="205"/>
      <c r="F5" s="205"/>
    </row>
    <row r="6" spans="1:6" ht="17.25" customHeight="1">
      <c r="A6" s="54"/>
      <c r="B6" s="54"/>
      <c r="C6" s="199"/>
      <c r="D6" s="67"/>
      <c r="E6" s="59"/>
      <c r="F6" s="146" t="s">
        <v>0</v>
      </c>
    </row>
    <row r="7" spans="1:6" ht="33.75" thickBot="1">
      <c r="A7" s="73"/>
      <c r="B7" s="74" t="s">
        <v>1</v>
      </c>
      <c r="C7" s="75" t="s">
        <v>2</v>
      </c>
      <c r="D7" s="76" t="s">
        <v>3</v>
      </c>
      <c r="E7" s="77" t="s">
        <v>4</v>
      </c>
      <c r="F7" s="77" t="s">
        <v>5</v>
      </c>
    </row>
    <row r="8" spans="1:6" s="3" customFormat="1" ht="21.75" customHeight="1" thickTop="1">
      <c r="A8" s="260" t="s">
        <v>19</v>
      </c>
      <c r="B8" s="79" t="s">
        <v>32</v>
      </c>
      <c r="C8" s="80">
        <v>100</v>
      </c>
      <c r="D8" s="81"/>
      <c r="E8" s="82">
        <v>88755692297</v>
      </c>
      <c r="F8" s="82">
        <v>68059421175</v>
      </c>
    </row>
    <row r="9" spans="1:6" ht="16.5">
      <c r="A9" s="260" t="s">
        <v>20</v>
      </c>
      <c r="B9" s="79" t="s">
        <v>33</v>
      </c>
      <c r="C9" s="80">
        <v>110</v>
      </c>
      <c r="D9" s="81" t="s">
        <v>6</v>
      </c>
      <c r="E9" s="82">
        <v>8193536897</v>
      </c>
      <c r="F9" s="82">
        <v>12725479311</v>
      </c>
    </row>
    <row r="10" spans="1:6" ht="16.5">
      <c r="A10" s="264" t="s">
        <v>21</v>
      </c>
      <c r="B10" s="84" t="s">
        <v>34</v>
      </c>
      <c r="C10" s="85">
        <v>111</v>
      </c>
      <c r="D10" s="86"/>
      <c r="E10" s="87">
        <v>8193536897</v>
      </c>
      <c r="F10" s="87">
        <v>12725479311</v>
      </c>
    </row>
    <row r="11" spans="1:6" ht="16.5">
      <c r="A11" s="264" t="s">
        <v>24</v>
      </c>
      <c r="B11" s="84" t="s">
        <v>84</v>
      </c>
      <c r="C11" s="85" t="s">
        <v>85</v>
      </c>
      <c r="D11" s="86"/>
      <c r="E11" s="87">
        <v>0</v>
      </c>
      <c r="F11" s="87">
        <v>0</v>
      </c>
    </row>
    <row r="12" spans="1:6" ht="16.5">
      <c r="A12" s="260" t="s">
        <v>22</v>
      </c>
      <c r="B12" s="79" t="s">
        <v>31</v>
      </c>
      <c r="C12" s="80">
        <v>120</v>
      </c>
      <c r="D12" s="81"/>
      <c r="E12" s="82">
        <v>15000000000</v>
      </c>
      <c r="F12" s="82">
        <v>0</v>
      </c>
    </row>
    <row r="13" spans="1:6" s="7" customFormat="1" ht="16.5">
      <c r="A13" s="264" t="s">
        <v>21</v>
      </c>
      <c r="B13" s="84" t="s">
        <v>86</v>
      </c>
      <c r="C13" s="85" t="s">
        <v>88</v>
      </c>
      <c r="D13" s="86" t="s">
        <v>7</v>
      </c>
      <c r="E13" s="87">
        <v>15000000000</v>
      </c>
      <c r="F13" s="87">
        <v>0</v>
      </c>
    </row>
    <row r="14" spans="1:6" s="7" customFormat="1" ht="16.5">
      <c r="A14" s="264" t="s">
        <v>24</v>
      </c>
      <c r="B14" s="84" t="s">
        <v>87</v>
      </c>
      <c r="C14" s="85" t="s">
        <v>89</v>
      </c>
      <c r="D14" s="86"/>
      <c r="E14" s="87">
        <v>0</v>
      </c>
      <c r="F14" s="87">
        <v>0</v>
      </c>
    </row>
    <row r="15" spans="1:6" ht="16.5">
      <c r="A15" s="260" t="s">
        <v>23</v>
      </c>
      <c r="B15" s="79" t="s">
        <v>35</v>
      </c>
      <c r="C15" s="80">
        <v>130</v>
      </c>
      <c r="D15" s="81"/>
      <c r="E15" s="82">
        <v>26921460285</v>
      </c>
      <c r="F15" s="82">
        <v>20224170057</v>
      </c>
    </row>
    <row r="16" spans="1:6" ht="16.5">
      <c r="A16" s="264" t="s">
        <v>21</v>
      </c>
      <c r="B16" s="84" t="s">
        <v>36</v>
      </c>
      <c r="C16" s="85">
        <v>131</v>
      </c>
      <c r="D16" s="86"/>
      <c r="E16" s="87">
        <v>21648085653</v>
      </c>
      <c r="F16" s="87">
        <v>19036704474</v>
      </c>
    </row>
    <row r="17" spans="1:6" ht="16.5">
      <c r="A17" s="264" t="s">
        <v>24</v>
      </c>
      <c r="B17" s="84" t="s">
        <v>37</v>
      </c>
      <c r="C17" s="85">
        <v>132</v>
      </c>
      <c r="D17" s="86"/>
      <c r="E17" s="87">
        <v>5233980293</v>
      </c>
      <c r="F17" s="87">
        <v>1174247707</v>
      </c>
    </row>
    <row r="18" spans="1:6" ht="16.5">
      <c r="A18" s="264" t="s">
        <v>29</v>
      </c>
      <c r="B18" s="84" t="s">
        <v>90</v>
      </c>
      <c r="C18" s="85" t="s">
        <v>91</v>
      </c>
      <c r="D18" s="86"/>
      <c r="E18" s="87">
        <v>0</v>
      </c>
      <c r="F18" s="87">
        <v>0</v>
      </c>
    </row>
    <row r="19" spans="1:6" ht="16.5">
      <c r="A19" s="264" t="s">
        <v>25</v>
      </c>
      <c r="B19" s="84" t="s">
        <v>38</v>
      </c>
      <c r="C19" s="85">
        <v>135</v>
      </c>
      <c r="D19" s="86" t="s">
        <v>97</v>
      </c>
      <c r="E19" s="87">
        <v>39394339</v>
      </c>
      <c r="F19" s="87">
        <v>13217876</v>
      </c>
    </row>
    <row r="20" spans="1:6" ht="16.5">
      <c r="A20" s="264" t="s">
        <v>92</v>
      </c>
      <c r="B20" s="84" t="s">
        <v>93</v>
      </c>
      <c r="C20" s="85" t="s">
        <v>94</v>
      </c>
      <c r="D20" s="86"/>
      <c r="E20" s="87">
        <v>0</v>
      </c>
      <c r="F20" s="87">
        <v>0</v>
      </c>
    </row>
    <row r="21" spans="1:6" s="3" customFormat="1" ht="16.5">
      <c r="A21" s="260" t="s">
        <v>26</v>
      </c>
      <c r="B21" s="79" t="s">
        <v>39</v>
      </c>
      <c r="C21" s="80">
        <v>140</v>
      </c>
      <c r="D21" s="81"/>
      <c r="E21" s="82">
        <v>37914884144</v>
      </c>
      <c r="F21" s="82">
        <v>34283335475</v>
      </c>
    </row>
    <row r="22" spans="1:6" ht="16.5">
      <c r="A22" s="264" t="s">
        <v>21</v>
      </c>
      <c r="B22" s="84" t="s">
        <v>39</v>
      </c>
      <c r="C22" s="85">
        <v>141</v>
      </c>
      <c r="D22" s="86" t="s">
        <v>8</v>
      </c>
      <c r="E22" s="87">
        <v>37914884144</v>
      </c>
      <c r="F22" s="87">
        <v>34283335475</v>
      </c>
    </row>
    <row r="23" spans="1:6" ht="16.5">
      <c r="A23" s="264" t="s">
        <v>24</v>
      </c>
      <c r="B23" s="84" t="s">
        <v>95</v>
      </c>
      <c r="C23" s="85" t="s">
        <v>96</v>
      </c>
      <c r="D23" s="86"/>
      <c r="E23" s="87">
        <v>0</v>
      </c>
      <c r="F23" s="87">
        <v>0</v>
      </c>
    </row>
    <row r="24" spans="1:6" s="3" customFormat="1" ht="16.5">
      <c r="A24" s="260" t="s">
        <v>27</v>
      </c>
      <c r="B24" s="79" t="s">
        <v>40</v>
      </c>
      <c r="C24" s="80">
        <v>150</v>
      </c>
      <c r="D24" s="81"/>
      <c r="E24" s="82">
        <v>725810971</v>
      </c>
      <c r="F24" s="82">
        <v>826436332</v>
      </c>
    </row>
    <row r="25" spans="1:6" ht="16.5">
      <c r="A25" s="264" t="s">
        <v>21</v>
      </c>
      <c r="B25" s="84" t="s">
        <v>41</v>
      </c>
      <c r="C25" s="85">
        <v>151</v>
      </c>
      <c r="D25" s="86" t="s">
        <v>212</v>
      </c>
      <c r="E25" s="87">
        <v>342529822</v>
      </c>
      <c r="F25" s="87">
        <v>464029822</v>
      </c>
    </row>
    <row r="26" spans="1:6" ht="16.5">
      <c r="A26" s="264" t="s">
        <v>24</v>
      </c>
      <c r="B26" s="84" t="s">
        <v>42</v>
      </c>
      <c r="C26" s="85">
        <v>152</v>
      </c>
      <c r="D26" s="86"/>
      <c r="E26" s="87">
        <v>0</v>
      </c>
      <c r="F26" s="87">
        <v>24050490</v>
      </c>
    </row>
    <row r="27" spans="1:6" ht="16.5">
      <c r="A27" s="264" t="s">
        <v>29</v>
      </c>
      <c r="B27" s="84" t="s">
        <v>215</v>
      </c>
      <c r="C27" s="85" t="s">
        <v>216</v>
      </c>
      <c r="D27" s="86"/>
      <c r="E27" s="87">
        <v>0</v>
      </c>
      <c r="F27" s="87">
        <v>0</v>
      </c>
    </row>
    <row r="28" spans="1:6" ht="16.5">
      <c r="A28" s="264" t="s">
        <v>25</v>
      </c>
      <c r="B28" s="84" t="s">
        <v>40</v>
      </c>
      <c r="C28" s="85">
        <v>158</v>
      </c>
      <c r="D28" s="86" t="s">
        <v>213</v>
      </c>
      <c r="E28" s="87">
        <v>383281149</v>
      </c>
      <c r="F28" s="87">
        <v>338356020</v>
      </c>
    </row>
    <row r="29" spans="1:7" s="3" customFormat="1" ht="19.5" customHeight="1">
      <c r="A29" s="260" t="s">
        <v>28</v>
      </c>
      <c r="B29" s="79" t="s">
        <v>43</v>
      </c>
      <c r="C29" s="80">
        <v>200</v>
      </c>
      <c r="D29" s="81"/>
      <c r="E29" s="82">
        <v>33630564976</v>
      </c>
      <c r="F29" s="82">
        <v>36935743642</v>
      </c>
      <c r="G29" s="30"/>
    </row>
    <row r="30" spans="1:6" s="3" customFormat="1" ht="16.5">
      <c r="A30" s="260" t="s">
        <v>20</v>
      </c>
      <c r="B30" s="79" t="s">
        <v>44</v>
      </c>
      <c r="C30" s="80">
        <v>210</v>
      </c>
      <c r="D30" s="81"/>
      <c r="E30" s="82">
        <v>0</v>
      </c>
      <c r="F30" s="82">
        <v>0</v>
      </c>
    </row>
    <row r="31" spans="1:6" s="3" customFormat="1" ht="16.5">
      <c r="A31" s="260" t="s">
        <v>22</v>
      </c>
      <c r="B31" s="79" t="s">
        <v>45</v>
      </c>
      <c r="C31" s="80">
        <v>220</v>
      </c>
      <c r="D31" s="81"/>
      <c r="E31" s="82">
        <v>33198358634</v>
      </c>
      <c r="F31" s="82">
        <v>35228537300</v>
      </c>
    </row>
    <row r="32" spans="1:6" ht="16.5">
      <c r="A32" s="264" t="s">
        <v>21</v>
      </c>
      <c r="B32" s="84" t="s">
        <v>46</v>
      </c>
      <c r="C32" s="85">
        <v>221</v>
      </c>
      <c r="D32" s="86" t="s">
        <v>214</v>
      </c>
      <c r="E32" s="87">
        <v>28932237251</v>
      </c>
      <c r="F32" s="87">
        <v>30997960254</v>
      </c>
    </row>
    <row r="33" spans="1:6" ht="16.5">
      <c r="A33" s="264"/>
      <c r="B33" s="88" t="s">
        <v>47</v>
      </c>
      <c r="C33" s="85">
        <v>222</v>
      </c>
      <c r="D33" s="86"/>
      <c r="E33" s="87">
        <v>101621533053</v>
      </c>
      <c r="F33" s="87">
        <v>98865922175</v>
      </c>
    </row>
    <row r="34" spans="1:6" ht="16.5">
      <c r="A34" s="264"/>
      <c r="B34" s="88" t="s">
        <v>48</v>
      </c>
      <c r="C34" s="85">
        <v>223</v>
      </c>
      <c r="D34" s="86"/>
      <c r="E34" s="87">
        <v>-72689295802</v>
      </c>
      <c r="F34" s="87">
        <v>-67867961921</v>
      </c>
    </row>
    <row r="35" spans="1:6" ht="16.5">
      <c r="A35" s="264" t="s">
        <v>29</v>
      </c>
      <c r="B35" s="84" t="s">
        <v>49</v>
      </c>
      <c r="C35" s="85">
        <v>227</v>
      </c>
      <c r="D35" s="86" t="s">
        <v>9</v>
      </c>
      <c r="E35" s="87">
        <v>2946130693</v>
      </c>
      <c r="F35" s="87">
        <v>3088116677</v>
      </c>
    </row>
    <row r="36" spans="1:6" ht="16.5">
      <c r="A36" s="264"/>
      <c r="B36" s="88" t="s">
        <v>47</v>
      </c>
      <c r="C36" s="85">
        <v>228</v>
      </c>
      <c r="D36" s="86"/>
      <c r="E36" s="87">
        <v>4697683470</v>
      </c>
      <c r="F36" s="87">
        <v>4697683470</v>
      </c>
    </row>
    <row r="37" spans="1:6" ht="16.5">
      <c r="A37" s="264"/>
      <c r="B37" s="88" t="s">
        <v>48</v>
      </c>
      <c r="C37" s="85">
        <v>229</v>
      </c>
      <c r="D37" s="86"/>
      <c r="E37" s="87">
        <v>-1751552777</v>
      </c>
      <c r="F37" s="87">
        <v>-1609566793</v>
      </c>
    </row>
    <row r="38" spans="1:6" ht="16.5">
      <c r="A38" s="264" t="s">
        <v>30</v>
      </c>
      <c r="B38" s="84" t="s">
        <v>50</v>
      </c>
      <c r="C38" s="85">
        <v>230</v>
      </c>
      <c r="D38" s="86" t="s">
        <v>217</v>
      </c>
      <c r="E38" s="87">
        <v>1319990690</v>
      </c>
      <c r="F38" s="87">
        <v>1142460369</v>
      </c>
    </row>
    <row r="39" spans="1:6" s="3" customFormat="1" ht="16.5">
      <c r="A39" s="260" t="s">
        <v>23</v>
      </c>
      <c r="B39" s="79" t="s">
        <v>218</v>
      </c>
      <c r="C39" s="80" t="s">
        <v>219</v>
      </c>
      <c r="D39" s="81"/>
      <c r="E39" s="82">
        <v>0</v>
      </c>
      <c r="F39" s="82">
        <v>0</v>
      </c>
    </row>
    <row r="40" spans="1:6" s="3" customFormat="1" ht="16.5">
      <c r="A40" s="260" t="s">
        <v>26</v>
      </c>
      <c r="B40" s="79" t="s">
        <v>51</v>
      </c>
      <c r="C40" s="80">
        <v>250</v>
      </c>
      <c r="D40" s="81"/>
      <c r="E40" s="82">
        <v>0</v>
      </c>
      <c r="F40" s="82">
        <v>75000000</v>
      </c>
    </row>
    <row r="41" spans="1:6" s="7" customFormat="1" ht="16.5" hidden="1">
      <c r="A41" s="264" t="s">
        <v>21</v>
      </c>
      <c r="B41" s="84" t="s">
        <v>220</v>
      </c>
      <c r="C41" s="85" t="s">
        <v>221</v>
      </c>
      <c r="D41" s="86"/>
      <c r="E41" s="87">
        <v>0</v>
      </c>
      <c r="F41" s="87">
        <v>0</v>
      </c>
    </row>
    <row r="42" spans="1:6" s="7" customFormat="1" ht="16.5" hidden="1">
      <c r="A42" s="264" t="s">
        <v>24</v>
      </c>
      <c r="B42" s="84" t="s">
        <v>222</v>
      </c>
      <c r="C42" s="85" t="s">
        <v>223</v>
      </c>
      <c r="D42" s="86"/>
      <c r="E42" s="87">
        <v>0</v>
      </c>
      <c r="F42" s="87">
        <v>0</v>
      </c>
    </row>
    <row r="43" spans="1:6" s="7" customFormat="1" ht="16.5">
      <c r="A43" s="264" t="s">
        <v>29</v>
      </c>
      <c r="B43" s="84" t="s">
        <v>52</v>
      </c>
      <c r="C43" s="85" t="s">
        <v>225</v>
      </c>
      <c r="D43" s="86" t="s">
        <v>525</v>
      </c>
      <c r="E43" s="87">
        <v>0</v>
      </c>
      <c r="F43" s="87">
        <v>75000000</v>
      </c>
    </row>
    <row r="44" spans="1:6" ht="16.5">
      <c r="A44" s="264" t="s">
        <v>30</v>
      </c>
      <c r="B44" s="84" t="s">
        <v>224</v>
      </c>
      <c r="C44" s="85" t="s">
        <v>226</v>
      </c>
      <c r="D44" s="86"/>
      <c r="E44" s="87">
        <v>0</v>
      </c>
      <c r="F44" s="87">
        <v>0</v>
      </c>
    </row>
    <row r="45" spans="1:6" s="3" customFormat="1" ht="16.5">
      <c r="A45" s="260" t="s">
        <v>27</v>
      </c>
      <c r="B45" s="79" t="s">
        <v>53</v>
      </c>
      <c r="C45" s="80">
        <v>260</v>
      </c>
      <c r="D45" s="81"/>
      <c r="E45" s="82">
        <v>432206342</v>
      </c>
      <c r="F45" s="82">
        <v>1632206342</v>
      </c>
    </row>
    <row r="46" spans="1:6" s="7" customFormat="1" ht="16.5">
      <c r="A46" s="264" t="s">
        <v>21</v>
      </c>
      <c r="B46" s="84" t="s">
        <v>227</v>
      </c>
      <c r="C46" s="85" t="s">
        <v>229</v>
      </c>
      <c r="D46" s="86"/>
      <c r="E46" s="87">
        <v>432206342</v>
      </c>
      <c r="F46" s="87">
        <v>1632206342</v>
      </c>
    </row>
    <row r="47" spans="1:6" s="7" customFormat="1" ht="16.5" hidden="1">
      <c r="A47" s="83" t="s">
        <v>24</v>
      </c>
      <c r="B47" s="84" t="s">
        <v>228</v>
      </c>
      <c r="C47" s="85" t="s">
        <v>230</v>
      </c>
      <c r="D47" s="86"/>
      <c r="E47" s="87">
        <v>0</v>
      </c>
      <c r="F47" s="87">
        <v>0</v>
      </c>
    </row>
    <row r="48" spans="1:6" s="7" customFormat="1" ht="16.5" hidden="1">
      <c r="A48" s="83" t="s">
        <v>29</v>
      </c>
      <c r="B48" s="84" t="s">
        <v>53</v>
      </c>
      <c r="C48" s="85" t="s">
        <v>231</v>
      </c>
      <c r="D48" s="86"/>
      <c r="E48" s="87">
        <v>0</v>
      </c>
      <c r="F48" s="87">
        <v>0</v>
      </c>
    </row>
    <row r="49" spans="1:6" s="3" customFormat="1" ht="22.5" customHeight="1" thickBot="1">
      <c r="A49" s="89"/>
      <c r="B49" s="90" t="s">
        <v>54</v>
      </c>
      <c r="C49" s="91">
        <v>270</v>
      </c>
      <c r="D49" s="92"/>
      <c r="E49" s="93">
        <v>122386257273</v>
      </c>
      <c r="F49" s="93">
        <v>104995164817</v>
      </c>
    </row>
    <row r="50" spans="1:6" s="173" customFormat="1" ht="15.75" thickTop="1">
      <c r="A50" s="179"/>
      <c r="C50" s="174"/>
      <c r="D50" s="175"/>
      <c r="E50" s="176"/>
      <c r="F50" s="176"/>
    </row>
    <row r="51" spans="3:6" s="173" customFormat="1" ht="14.25">
      <c r="C51" s="174"/>
      <c r="D51" s="175"/>
      <c r="E51" s="176"/>
      <c r="F51" s="176"/>
    </row>
    <row r="52" spans="1:6" s="173" customFormat="1" ht="14.25">
      <c r="A52" s="94"/>
      <c r="B52" s="94"/>
      <c r="C52" s="95"/>
      <c r="D52" s="177"/>
      <c r="E52" s="178"/>
      <c r="F52" s="178"/>
    </row>
    <row r="53" spans="2:6" ht="15.75" thickBot="1">
      <c r="B53" s="237" t="s">
        <v>287</v>
      </c>
      <c r="C53" s="20"/>
      <c r="D53" s="21"/>
      <c r="E53" s="22"/>
      <c r="F53" s="22"/>
    </row>
    <row r="54" spans="1:6" s="3" customFormat="1" ht="12" customHeight="1" thickTop="1">
      <c r="A54" s="13"/>
      <c r="B54" s="13"/>
      <c r="C54" s="14"/>
      <c r="D54" s="15"/>
      <c r="E54" s="16"/>
      <c r="F54" s="16"/>
    </row>
    <row r="55" spans="1:6" ht="33.75" thickBot="1">
      <c r="A55" s="73"/>
      <c r="B55" s="74" t="s">
        <v>10</v>
      </c>
      <c r="C55" s="75" t="s">
        <v>2</v>
      </c>
      <c r="D55" s="76" t="s">
        <v>3</v>
      </c>
      <c r="E55" s="77" t="s">
        <v>4</v>
      </c>
      <c r="F55" s="77" t="s">
        <v>5</v>
      </c>
    </row>
    <row r="56" spans="1:6" s="3" customFormat="1" ht="19.5" customHeight="1" thickTop="1">
      <c r="A56" s="260" t="s">
        <v>19</v>
      </c>
      <c r="B56" s="79" t="s">
        <v>235</v>
      </c>
      <c r="C56" s="80">
        <v>300</v>
      </c>
      <c r="D56" s="81"/>
      <c r="E56" s="82">
        <v>22586257122</v>
      </c>
      <c r="F56" s="82">
        <v>17450681825</v>
      </c>
    </row>
    <row r="57" spans="1:6" s="3" customFormat="1" ht="16.5">
      <c r="A57" s="260" t="s">
        <v>20</v>
      </c>
      <c r="B57" s="79" t="s">
        <v>234</v>
      </c>
      <c r="C57" s="80">
        <v>310</v>
      </c>
      <c r="D57" s="81"/>
      <c r="E57" s="82">
        <v>22286458029</v>
      </c>
      <c r="F57" s="82">
        <v>17030713512</v>
      </c>
    </row>
    <row r="58" spans="1:6" ht="16.5">
      <c r="A58" s="264" t="s">
        <v>21</v>
      </c>
      <c r="B58" s="84" t="s">
        <v>237</v>
      </c>
      <c r="C58" s="85">
        <v>311</v>
      </c>
      <c r="D58" s="86" t="s">
        <v>526</v>
      </c>
      <c r="E58" s="87">
        <v>0</v>
      </c>
      <c r="F58" s="87">
        <v>0</v>
      </c>
    </row>
    <row r="59" spans="1:6" ht="16.5">
      <c r="A59" s="264" t="s">
        <v>24</v>
      </c>
      <c r="B59" s="84" t="s">
        <v>236</v>
      </c>
      <c r="C59" s="85">
        <v>312</v>
      </c>
      <c r="D59" s="86"/>
      <c r="E59" s="87">
        <v>8332618385</v>
      </c>
      <c r="F59" s="87">
        <v>1548172186</v>
      </c>
    </row>
    <row r="60" spans="1:6" ht="16.5">
      <c r="A60" s="264" t="s">
        <v>29</v>
      </c>
      <c r="B60" s="84" t="s">
        <v>238</v>
      </c>
      <c r="C60" s="85">
        <v>313</v>
      </c>
      <c r="D60" s="86"/>
      <c r="E60" s="87">
        <v>2625000</v>
      </c>
      <c r="F60" s="87">
        <v>0</v>
      </c>
    </row>
    <row r="61" spans="1:6" ht="16.5">
      <c r="A61" s="264" t="s">
        <v>30</v>
      </c>
      <c r="B61" s="84" t="s">
        <v>239</v>
      </c>
      <c r="C61" s="85">
        <v>314</v>
      </c>
      <c r="D61" s="86" t="s">
        <v>527</v>
      </c>
      <c r="E61" s="87">
        <v>3656963815</v>
      </c>
      <c r="F61" s="87">
        <v>2161434115</v>
      </c>
    </row>
    <row r="62" spans="1:6" ht="16.5">
      <c r="A62" s="264" t="s">
        <v>25</v>
      </c>
      <c r="B62" s="84" t="s">
        <v>240</v>
      </c>
      <c r="C62" s="85">
        <v>315</v>
      </c>
      <c r="D62" s="86"/>
      <c r="E62" s="87">
        <v>7153864936</v>
      </c>
      <c r="F62" s="87">
        <v>6658384356</v>
      </c>
    </row>
    <row r="63" spans="1:6" ht="16.5">
      <c r="A63" s="264" t="s">
        <v>114</v>
      </c>
      <c r="B63" s="84" t="s">
        <v>241</v>
      </c>
      <c r="C63" s="85">
        <v>319</v>
      </c>
      <c r="D63" s="86" t="s">
        <v>528</v>
      </c>
      <c r="E63" s="87">
        <v>3563781325</v>
      </c>
      <c r="F63" s="87">
        <v>5029832139</v>
      </c>
    </row>
    <row r="64" spans="1:6" ht="16.5">
      <c r="A64" s="264" t="s">
        <v>115</v>
      </c>
      <c r="B64" s="84" t="s">
        <v>232</v>
      </c>
      <c r="C64" s="85" t="s">
        <v>233</v>
      </c>
      <c r="D64" s="86"/>
      <c r="E64" s="87">
        <v>0</v>
      </c>
      <c r="F64" s="87">
        <v>0</v>
      </c>
    </row>
    <row r="65" spans="1:6" ht="16.5">
      <c r="A65" s="264" t="s">
        <v>117</v>
      </c>
      <c r="B65" s="84" t="s">
        <v>271</v>
      </c>
      <c r="C65" s="85" t="s">
        <v>498</v>
      </c>
      <c r="D65" s="86" t="s">
        <v>529</v>
      </c>
      <c r="E65" s="87">
        <v>-423395432</v>
      </c>
      <c r="F65" s="87">
        <v>1632890716</v>
      </c>
    </row>
    <row r="66" spans="1:6" s="3" customFormat="1" ht="16.5">
      <c r="A66" s="260" t="s">
        <v>22</v>
      </c>
      <c r="B66" s="79" t="s">
        <v>242</v>
      </c>
      <c r="C66" s="80">
        <v>330</v>
      </c>
      <c r="D66" s="81"/>
      <c r="E66" s="82">
        <v>299799093</v>
      </c>
      <c r="F66" s="82">
        <v>419968313</v>
      </c>
    </row>
    <row r="67" spans="1:6" s="7" customFormat="1" ht="16.5" hidden="1">
      <c r="A67" s="264" t="s">
        <v>21</v>
      </c>
      <c r="B67" s="84" t="s">
        <v>244</v>
      </c>
      <c r="C67" s="85" t="s">
        <v>251</v>
      </c>
      <c r="D67" s="86"/>
      <c r="E67" s="87">
        <v>0</v>
      </c>
      <c r="F67" s="87">
        <v>0</v>
      </c>
    </row>
    <row r="68" spans="1:6" s="7" customFormat="1" ht="16.5" hidden="1">
      <c r="A68" s="264" t="s">
        <v>24</v>
      </c>
      <c r="B68" s="84" t="s">
        <v>245</v>
      </c>
      <c r="C68" s="85" t="s">
        <v>252</v>
      </c>
      <c r="D68" s="86"/>
      <c r="E68" s="87">
        <v>0</v>
      </c>
      <c r="F68" s="87">
        <v>0</v>
      </c>
    </row>
    <row r="69" spans="1:6" s="7" customFormat="1" ht="16.5" hidden="1">
      <c r="A69" s="264" t="s">
        <v>29</v>
      </c>
      <c r="B69" s="84" t="s">
        <v>246</v>
      </c>
      <c r="C69" s="85" t="s">
        <v>253</v>
      </c>
      <c r="D69" s="86"/>
      <c r="E69" s="87">
        <v>0</v>
      </c>
      <c r="F69" s="87">
        <v>0</v>
      </c>
    </row>
    <row r="70" spans="1:6" s="7" customFormat="1" ht="16.5" hidden="1">
      <c r="A70" s="264" t="s">
        <v>30</v>
      </c>
      <c r="B70" s="84" t="s">
        <v>247</v>
      </c>
      <c r="C70" s="85" t="s">
        <v>254</v>
      </c>
      <c r="D70" s="86"/>
      <c r="E70" s="87">
        <v>0</v>
      </c>
      <c r="F70" s="87">
        <v>0</v>
      </c>
    </row>
    <row r="71" spans="1:6" s="7" customFormat="1" ht="16.5" hidden="1">
      <c r="A71" s="264" t="s">
        <v>25</v>
      </c>
      <c r="B71" s="84" t="s">
        <v>248</v>
      </c>
      <c r="C71" s="85" t="s">
        <v>255</v>
      </c>
      <c r="D71" s="86"/>
      <c r="E71" s="87">
        <v>0</v>
      </c>
      <c r="F71" s="87">
        <v>0</v>
      </c>
    </row>
    <row r="72" spans="1:6" ht="16.5">
      <c r="A72" s="264" t="s">
        <v>92</v>
      </c>
      <c r="B72" s="84" t="s">
        <v>243</v>
      </c>
      <c r="C72" s="85">
        <v>336</v>
      </c>
      <c r="D72" s="86"/>
      <c r="E72" s="87">
        <v>299799093</v>
      </c>
      <c r="F72" s="87">
        <v>419968313</v>
      </c>
    </row>
    <row r="73" spans="1:6" s="7" customFormat="1" ht="16.5">
      <c r="A73" s="264" t="s">
        <v>249</v>
      </c>
      <c r="B73" s="84" t="s">
        <v>250</v>
      </c>
      <c r="C73" s="85" t="s">
        <v>256</v>
      </c>
      <c r="D73" s="86"/>
      <c r="E73" s="87">
        <v>0</v>
      </c>
      <c r="F73" s="87">
        <v>0</v>
      </c>
    </row>
    <row r="74" spans="1:6" s="3" customFormat="1" ht="19.5" customHeight="1">
      <c r="A74" s="260" t="s">
        <v>28</v>
      </c>
      <c r="B74" s="79" t="s">
        <v>257</v>
      </c>
      <c r="C74" s="80">
        <v>400</v>
      </c>
      <c r="D74" s="81" t="s">
        <v>288</v>
      </c>
      <c r="E74" s="82">
        <v>99800000151</v>
      </c>
      <c r="F74" s="82">
        <v>87544482992</v>
      </c>
    </row>
    <row r="75" spans="1:6" s="3" customFormat="1" ht="16.5">
      <c r="A75" s="260" t="s">
        <v>20</v>
      </c>
      <c r="B75" s="79" t="s">
        <v>258</v>
      </c>
      <c r="C75" s="80">
        <v>410</v>
      </c>
      <c r="D75" s="81"/>
      <c r="E75" s="82">
        <v>99800000151</v>
      </c>
      <c r="F75" s="82">
        <v>87544482992</v>
      </c>
    </row>
    <row r="76" spans="1:6" ht="16.5">
      <c r="A76" s="264" t="s">
        <v>21</v>
      </c>
      <c r="B76" s="84" t="s">
        <v>259</v>
      </c>
      <c r="C76" s="85">
        <v>411</v>
      </c>
      <c r="D76" s="86"/>
      <c r="E76" s="87">
        <v>64816340000</v>
      </c>
      <c r="F76" s="87">
        <v>64816340000</v>
      </c>
    </row>
    <row r="77" spans="1:6" ht="16.5">
      <c r="A77" s="264" t="s">
        <v>24</v>
      </c>
      <c r="B77" s="84" t="s">
        <v>260</v>
      </c>
      <c r="C77" s="85">
        <v>412</v>
      </c>
      <c r="D77" s="86"/>
      <c r="E77" s="87">
        <v>913497000</v>
      </c>
      <c r="F77" s="87">
        <v>913497000</v>
      </c>
    </row>
    <row r="78" spans="1:6" ht="16.5">
      <c r="A78" s="264" t="s">
        <v>29</v>
      </c>
      <c r="B78" s="84" t="s">
        <v>261</v>
      </c>
      <c r="C78" s="85">
        <v>413</v>
      </c>
      <c r="D78" s="86"/>
      <c r="E78" s="87">
        <v>0</v>
      </c>
      <c r="F78" s="87">
        <v>0</v>
      </c>
    </row>
    <row r="79" spans="1:6" ht="16.5">
      <c r="A79" s="264" t="s">
        <v>30</v>
      </c>
      <c r="B79" s="84" t="s">
        <v>266</v>
      </c>
      <c r="C79" s="85">
        <v>414</v>
      </c>
      <c r="D79" s="86"/>
      <c r="E79" s="87">
        <v>-93405000</v>
      </c>
      <c r="F79" s="87">
        <v>-93405000</v>
      </c>
    </row>
    <row r="80" spans="1:6" ht="16.5">
      <c r="A80" s="264" t="s">
        <v>25</v>
      </c>
      <c r="B80" s="84" t="s">
        <v>267</v>
      </c>
      <c r="C80" s="85">
        <v>415</v>
      </c>
      <c r="D80" s="86"/>
      <c r="E80" s="87">
        <v>0</v>
      </c>
      <c r="F80" s="87">
        <v>0</v>
      </c>
    </row>
    <row r="81" spans="1:6" ht="16.5">
      <c r="A81" s="264" t="s">
        <v>92</v>
      </c>
      <c r="B81" s="84" t="s">
        <v>268</v>
      </c>
      <c r="C81" s="85">
        <v>416</v>
      </c>
      <c r="D81" s="86"/>
      <c r="E81" s="87">
        <v>0</v>
      </c>
      <c r="F81" s="87">
        <v>2454543</v>
      </c>
    </row>
    <row r="82" spans="1:6" ht="16.5">
      <c r="A82" s="264" t="s">
        <v>249</v>
      </c>
      <c r="B82" s="84" t="s">
        <v>262</v>
      </c>
      <c r="C82" s="85">
        <v>417</v>
      </c>
      <c r="D82" s="86"/>
      <c r="E82" s="87">
        <v>13901882828</v>
      </c>
      <c r="F82" s="87">
        <v>6813897555</v>
      </c>
    </row>
    <row r="83" spans="1:6" ht="16.5">
      <c r="A83" s="264" t="s">
        <v>113</v>
      </c>
      <c r="B83" s="84" t="s">
        <v>263</v>
      </c>
      <c r="C83" s="85">
        <v>418</v>
      </c>
      <c r="D83" s="86"/>
      <c r="E83" s="87">
        <v>4888314375</v>
      </c>
      <c r="F83" s="87">
        <v>3706983496</v>
      </c>
    </row>
    <row r="84" spans="1:6" ht="16.5">
      <c r="A84" s="264" t="s">
        <v>114</v>
      </c>
      <c r="B84" s="84" t="s">
        <v>264</v>
      </c>
      <c r="C84" s="85">
        <v>419</v>
      </c>
      <c r="D84" s="86"/>
      <c r="E84" s="87">
        <v>0</v>
      </c>
      <c r="F84" s="87">
        <v>0</v>
      </c>
    </row>
    <row r="85" spans="1:7" ht="16.5">
      <c r="A85" s="264" t="s">
        <v>115</v>
      </c>
      <c r="B85" s="84" t="s">
        <v>265</v>
      </c>
      <c r="C85" s="85">
        <v>420</v>
      </c>
      <c r="D85" s="86"/>
      <c r="E85" s="87">
        <v>15373370948</v>
      </c>
      <c r="F85" s="87">
        <v>11384715398</v>
      </c>
      <c r="G85" s="50"/>
    </row>
    <row r="86" spans="1:7" ht="16.5">
      <c r="A86" s="264" t="s">
        <v>117</v>
      </c>
      <c r="B86" s="84" t="s">
        <v>269</v>
      </c>
      <c r="C86" s="85">
        <v>421</v>
      </c>
      <c r="D86" s="86"/>
      <c r="E86" s="87">
        <v>0</v>
      </c>
      <c r="F86" s="87">
        <v>0</v>
      </c>
      <c r="G86" s="50"/>
    </row>
    <row r="87" spans="1:6" s="3" customFormat="1" ht="16.5">
      <c r="A87" s="260" t="s">
        <v>22</v>
      </c>
      <c r="B87" s="79" t="s">
        <v>270</v>
      </c>
      <c r="C87" s="80">
        <v>430</v>
      </c>
      <c r="D87" s="81"/>
      <c r="E87" s="82">
        <v>0</v>
      </c>
      <c r="F87" s="82">
        <v>0</v>
      </c>
    </row>
    <row r="88" spans="1:6" ht="16.5" hidden="1">
      <c r="A88" s="83" t="s">
        <v>21</v>
      </c>
      <c r="B88" s="84" t="s">
        <v>272</v>
      </c>
      <c r="C88" s="85" t="s">
        <v>274</v>
      </c>
      <c r="D88" s="86"/>
      <c r="E88" s="87">
        <v>0</v>
      </c>
      <c r="F88" s="87">
        <v>0</v>
      </c>
    </row>
    <row r="89" spans="1:6" ht="16.5" hidden="1">
      <c r="A89" s="83" t="s">
        <v>24</v>
      </c>
      <c r="B89" s="84" t="s">
        <v>273</v>
      </c>
      <c r="C89" s="85" t="s">
        <v>275</v>
      </c>
      <c r="D89" s="86"/>
      <c r="E89" s="87">
        <v>0</v>
      </c>
      <c r="F89" s="87">
        <v>0</v>
      </c>
    </row>
    <row r="90" spans="1:6" s="3" customFormat="1" ht="21.75" customHeight="1" thickBot="1">
      <c r="A90" s="89"/>
      <c r="B90" s="90" t="s">
        <v>278</v>
      </c>
      <c r="C90" s="91">
        <v>440</v>
      </c>
      <c r="D90" s="92"/>
      <c r="E90" s="93">
        <v>122386257273</v>
      </c>
      <c r="F90" s="93">
        <v>104995164817</v>
      </c>
    </row>
    <row r="91" spans="5:6" ht="13.5" thickTop="1">
      <c r="E91" s="6">
        <v>0</v>
      </c>
      <c r="F91" s="6">
        <v>0</v>
      </c>
    </row>
    <row r="92" spans="1:6" ht="27" customHeight="1">
      <c r="A92" s="18" t="s">
        <v>11</v>
      </c>
      <c r="B92" s="28"/>
      <c r="C92" s="12"/>
      <c r="D92" s="11"/>
      <c r="E92" s="10"/>
      <c r="F92" s="10"/>
    </row>
    <row r="94" spans="1:6" ht="33.75" thickBot="1">
      <c r="A94" s="96"/>
      <c r="B94" s="74" t="s">
        <v>12</v>
      </c>
      <c r="C94" s="97"/>
      <c r="D94" s="76" t="s">
        <v>3</v>
      </c>
      <c r="E94" s="77" t="s">
        <v>4</v>
      </c>
      <c r="F94" s="77" t="s">
        <v>5</v>
      </c>
    </row>
    <row r="95" spans="1:6" ht="17.25" hidden="1" thickTop="1">
      <c r="A95" s="98" t="s">
        <v>21</v>
      </c>
      <c r="B95" s="99" t="s">
        <v>279</v>
      </c>
      <c r="C95" s="100"/>
      <c r="D95" s="101"/>
      <c r="E95" s="102">
        <v>0</v>
      </c>
      <c r="F95" s="102">
        <v>0</v>
      </c>
    </row>
    <row r="96" spans="1:6" ht="17.25" hidden="1" thickTop="1">
      <c r="A96" s="98" t="s">
        <v>24</v>
      </c>
      <c r="B96" s="99" t="s">
        <v>280</v>
      </c>
      <c r="C96" s="100"/>
      <c r="D96" s="101"/>
      <c r="E96" s="102">
        <v>0</v>
      </c>
      <c r="F96" s="102">
        <v>0</v>
      </c>
    </row>
    <row r="97" spans="1:6" ht="17.25" hidden="1" thickTop="1">
      <c r="A97" s="98" t="s">
        <v>29</v>
      </c>
      <c r="B97" s="99" t="s">
        <v>281</v>
      </c>
      <c r="C97" s="100"/>
      <c r="D97" s="101"/>
      <c r="E97" s="102">
        <v>0</v>
      </c>
      <c r="F97" s="102">
        <v>0</v>
      </c>
    </row>
    <row r="98" spans="1:6" ht="17.25" thickTop="1">
      <c r="A98" s="98" t="s">
        <v>30</v>
      </c>
      <c r="B98" s="103" t="s">
        <v>285</v>
      </c>
      <c r="C98" s="104"/>
      <c r="D98" s="86"/>
      <c r="E98" s="105">
        <v>422332257</v>
      </c>
      <c r="F98" s="105">
        <v>422332257</v>
      </c>
    </row>
    <row r="99" spans="1:6" ht="16.5">
      <c r="A99" s="98" t="s">
        <v>25</v>
      </c>
      <c r="B99" s="103" t="s">
        <v>284</v>
      </c>
      <c r="C99" s="104"/>
      <c r="D99" s="86"/>
      <c r="E99" s="105"/>
      <c r="F99" s="105"/>
    </row>
    <row r="100" spans="1:6" ht="16.5">
      <c r="A100" s="98"/>
      <c r="B100" s="103" t="s">
        <v>282</v>
      </c>
      <c r="C100" s="104"/>
      <c r="D100" s="86"/>
      <c r="E100" s="106">
        <v>75660.78</v>
      </c>
      <c r="F100" s="106">
        <v>453.28</v>
      </c>
    </row>
    <row r="101" spans="1:6" ht="16.5">
      <c r="A101" s="107"/>
      <c r="B101" s="108" t="s">
        <v>283</v>
      </c>
      <c r="C101" s="109"/>
      <c r="D101" s="110"/>
      <c r="E101" s="111">
        <v>512.4</v>
      </c>
      <c r="F101" s="111">
        <v>520.59</v>
      </c>
    </row>
    <row r="102" spans="1:6" ht="12.75" hidden="1">
      <c r="A102" s="44" t="s">
        <v>92</v>
      </c>
      <c r="B102" s="45" t="s">
        <v>286</v>
      </c>
      <c r="C102" s="46"/>
      <c r="D102" s="49"/>
      <c r="E102" s="47">
        <v>0</v>
      </c>
      <c r="F102" s="48">
        <v>0</v>
      </c>
    </row>
    <row r="103" spans="4:6" ht="21.75" customHeight="1">
      <c r="D103" s="9" t="s">
        <v>565</v>
      </c>
      <c r="E103" s="10"/>
      <c r="F103" s="10"/>
    </row>
    <row r="104" spans="2:6" ht="16.5" customHeight="1">
      <c r="B104" s="3" t="s">
        <v>569</v>
      </c>
      <c r="C104" s="24"/>
      <c r="D104" s="28" t="s">
        <v>13</v>
      </c>
      <c r="E104" s="27"/>
      <c r="F104" s="27"/>
    </row>
    <row r="105" spans="2:6" ht="12.75">
      <c r="B105" s="3"/>
      <c r="C105" s="24"/>
      <c r="D105" s="28"/>
      <c r="E105" s="27"/>
      <c r="F105" s="27"/>
    </row>
    <row r="106" spans="2:6" ht="12.75">
      <c r="B106" s="3"/>
      <c r="C106" s="24"/>
      <c r="D106" s="28"/>
      <c r="E106" s="27"/>
      <c r="F106" s="27"/>
    </row>
    <row r="107" spans="2:6" ht="12.75">
      <c r="B107" s="3"/>
      <c r="C107" s="24"/>
      <c r="D107" s="28"/>
      <c r="E107" s="27"/>
      <c r="F107" s="27"/>
    </row>
    <row r="108" spans="2:6" ht="12.75">
      <c r="B108" s="3"/>
      <c r="C108" s="24"/>
      <c r="D108" s="28"/>
      <c r="E108" s="27"/>
      <c r="F108" s="27"/>
    </row>
    <row r="109" spans="2:6" ht="12.75">
      <c r="B109" s="26" t="s">
        <v>586</v>
      </c>
      <c r="C109" s="24"/>
      <c r="D109" s="303" t="s">
        <v>463</v>
      </c>
      <c r="E109" s="27"/>
      <c r="F109" s="27"/>
    </row>
    <row r="110" ht="12.75">
      <c r="D110" s="25"/>
    </row>
  </sheetData>
  <printOptions/>
  <pageMargins left="0.5" right="0.25" top="0.5" bottom="0.75" header="0.5" footer="0.25"/>
  <pageSetup horizontalDpi="600" verticalDpi="600" orientation="portrait" paperSize="9" scale="90" r:id="rId1"/>
  <headerFooter alignWithMargins="0">
    <oddHeader>&amp;L&amp;"Arial Narrow,Bold"&amp;11 CÔNG TY CỔ PHẦN DƯỢC PHẨM DƯỢC LIỆU  PHARMEDIC&amp;"Arial Narrow,Regular"
 BÁO CÁO TÀI CHÍNH
 Từ ngày 01/01/2010 đến ngày 30/09/2010
</oddHeader>
    <oddFooter>&amp;L&amp;"Arial,Italic"Báo cáo này phải được đọc cùng với Bản thuyết minh Báo cáo tài chính&amp;R&amp;P</oddFooter>
  </headerFooter>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H59"/>
  <sheetViews>
    <sheetView workbookViewId="0" topLeftCell="A53">
      <selection activeCell="F46" sqref="F46"/>
    </sheetView>
  </sheetViews>
  <sheetFormatPr defaultColWidth="9.140625" defaultRowHeight="12.75"/>
  <cols>
    <col min="1" max="1" width="3.140625" style="7" bestFit="1" customWidth="1"/>
    <col min="2" max="2" width="55.57421875" style="0" customWidth="1"/>
    <col min="3" max="3" width="5.7109375" style="2" customWidth="1"/>
    <col min="4" max="4" width="7.28125" style="0" customWidth="1"/>
    <col min="5" max="5" width="15.140625" style="6" bestFit="1" customWidth="1"/>
    <col min="6" max="6" width="15.7109375" style="6" bestFit="1" customWidth="1"/>
    <col min="7" max="7" width="14.421875" style="0" bestFit="1" customWidth="1"/>
    <col min="8" max="8" width="14.28125" style="0" customWidth="1"/>
  </cols>
  <sheetData>
    <row r="1" spans="1:6" s="116" customFormat="1" ht="16.5">
      <c r="A1" s="113"/>
      <c r="C1" s="206"/>
      <c r="E1" s="146"/>
      <c r="F1" s="146"/>
    </row>
    <row r="2" spans="3:6" s="116" customFormat="1" ht="16.5">
      <c r="C2" s="206"/>
      <c r="E2" s="146"/>
      <c r="F2" s="146"/>
    </row>
    <row r="3" spans="1:6" s="116" customFormat="1" ht="17.25" thickBot="1">
      <c r="A3" s="121"/>
      <c r="B3" s="121"/>
      <c r="C3" s="256"/>
      <c r="D3" s="121"/>
      <c r="E3" s="257"/>
      <c r="F3" s="257"/>
    </row>
    <row r="4" ht="10.5" customHeight="1" thickTop="1">
      <c r="A4" s="19"/>
    </row>
    <row r="5" spans="1:6" s="54" customFormat="1" ht="18">
      <c r="A5" s="60" t="s">
        <v>56</v>
      </c>
      <c r="B5" s="72"/>
      <c r="C5" s="220"/>
      <c r="D5" s="72"/>
      <c r="E5" s="70"/>
      <c r="F5" s="70"/>
    </row>
    <row r="6" spans="1:6" s="54" customFormat="1" ht="15.75">
      <c r="A6" s="203" t="s">
        <v>57</v>
      </c>
      <c r="B6" s="72"/>
      <c r="C6" s="220"/>
      <c r="D6" s="72"/>
      <c r="E6" s="70"/>
      <c r="F6" s="70"/>
    </row>
    <row r="7" spans="1:6" s="54" customFormat="1" ht="18">
      <c r="A7" s="226" t="str">
        <f>'KQKD quy'!A6</f>
        <v>Quí III năm 2010</v>
      </c>
      <c r="B7" s="72"/>
      <c r="C7" s="220"/>
      <c r="D7" s="72"/>
      <c r="E7" s="70"/>
      <c r="F7" s="70"/>
    </row>
    <row r="8" spans="1:6" ht="16.5">
      <c r="A8" s="84"/>
      <c r="B8" s="116"/>
      <c r="C8" s="206"/>
      <c r="D8" s="116"/>
      <c r="E8" s="146"/>
      <c r="F8" s="146" t="str">
        <f>CDKT!F6</f>
        <v>Đơn vị tính: VNĐ </v>
      </c>
    </row>
    <row r="9" spans="1:6" ht="35.25" customHeight="1">
      <c r="A9" s="315" t="s">
        <v>58</v>
      </c>
      <c r="B9" s="316"/>
      <c r="C9" s="319" t="s">
        <v>2</v>
      </c>
      <c r="D9" s="319" t="s">
        <v>3</v>
      </c>
      <c r="E9" s="207" t="s">
        <v>570</v>
      </c>
      <c r="F9" s="207"/>
    </row>
    <row r="10" spans="1:6" ht="22.5" customHeight="1">
      <c r="A10" s="317"/>
      <c r="B10" s="318"/>
      <c r="C10" s="320"/>
      <c r="D10" s="320"/>
      <c r="E10" s="207" t="s">
        <v>59</v>
      </c>
      <c r="F10" s="207" t="s">
        <v>60</v>
      </c>
    </row>
    <row r="11" spans="1:6" s="3" customFormat="1" ht="16.5">
      <c r="A11" s="260" t="s">
        <v>20</v>
      </c>
      <c r="B11" s="79" t="s">
        <v>309</v>
      </c>
      <c r="C11" s="80"/>
      <c r="D11" s="208"/>
      <c r="E11" s="82"/>
      <c r="F11" s="82"/>
    </row>
    <row r="12" spans="1:6" s="3" customFormat="1" ht="16.5">
      <c r="A12" s="260" t="s">
        <v>21</v>
      </c>
      <c r="B12" s="79" t="s">
        <v>62</v>
      </c>
      <c r="C12" s="80" t="s">
        <v>17</v>
      </c>
      <c r="D12" s="208"/>
      <c r="E12" s="82">
        <v>29717461547</v>
      </c>
      <c r="F12" s="82">
        <v>21834200641</v>
      </c>
    </row>
    <row r="13" spans="1:6" s="3" customFormat="1" ht="16.5">
      <c r="A13" s="260" t="s">
        <v>24</v>
      </c>
      <c r="B13" s="79" t="s">
        <v>310</v>
      </c>
      <c r="C13" s="80"/>
      <c r="D13" s="208"/>
      <c r="E13" s="82">
        <v>6047944525</v>
      </c>
      <c r="F13" s="82">
        <v>9418262548</v>
      </c>
    </row>
    <row r="14" spans="1:6" ht="16.5">
      <c r="A14" s="261" t="s">
        <v>130</v>
      </c>
      <c r="B14" s="84" t="s">
        <v>311</v>
      </c>
      <c r="C14" s="85" t="s">
        <v>326</v>
      </c>
      <c r="D14" s="86" t="s">
        <v>359</v>
      </c>
      <c r="E14" s="87">
        <v>6313843581</v>
      </c>
      <c r="F14" s="87">
        <v>8896922815</v>
      </c>
    </row>
    <row r="15" spans="1:6" ht="16.5" hidden="1">
      <c r="A15" s="261" t="s">
        <v>130</v>
      </c>
      <c r="B15" s="84" t="s">
        <v>312</v>
      </c>
      <c r="C15" s="85" t="s">
        <v>18</v>
      </c>
      <c r="D15" s="86"/>
      <c r="E15" s="87" t="s">
        <v>63</v>
      </c>
      <c r="F15" s="87">
        <v>0</v>
      </c>
    </row>
    <row r="16" spans="1:6" ht="16.5" hidden="1">
      <c r="A16" s="261" t="s">
        <v>130</v>
      </c>
      <c r="B16" s="84" t="s">
        <v>314</v>
      </c>
      <c r="C16" s="85" t="s">
        <v>327</v>
      </c>
      <c r="D16" s="86"/>
      <c r="E16" s="87">
        <v>0</v>
      </c>
      <c r="F16" s="87">
        <v>0</v>
      </c>
    </row>
    <row r="17" spans="1:6" ht="16.5">
      <c r="A17" s="261" t="s">
        <v>130</v>
      </c>
      <c r="B17" s="84" t="s">
        <v>313</v>
      </c>
      <c r="C17" s="85" t="s">
        <v>328</v>
      </c>
      <c r="D17" s="86"/>
      <c r="E17" s="87">
        <v>-291507885</v>
      </c>
      <c r="F17" s="87">
        <v>-58196238</v>
      </c>
    </row>
    <row r="18" spans="1:6" ht="16.5">
      <c r="A18" s="261" t="s">
        <v>130</v>
      </c>
      <c r="B18" s="84" t="s">
        <v>315</v>
      </c>
      <c r="C18" s="85" t="s">
        <v>329</v>
      </c>
      <c r="D18" s="86"/>
      <c r="E18" s="87">
        <v>25608829</v>
      </c>
      <c r="F18" s="87">
        <v>579535971</v>
      </c>
    </row>
    <row r="19" spans="1:6" s="3" customFormat="1" ht="33">
      <c r="A19" s="262" t="s">
        <v>29</v>
      </c>
      <c r="B19" s="209" t="s">
        <v>316</v>
      </c>
      <c r="C19" s="80" t="s">
        <v>330</v>
      </c>
      <c r="D19" s="81"/>
      <c r="E19" s="82">
        <v>35765406072</v>
      </c>
      <c r="F19" s="82">
        <v>31252463189</v>
      </c>
    </row>
    <row r="20" spans="1:6" ht="16.5">
      <c r="A20" s="261" t="s">
        <v>130</v>
      </c>
      <c r="B20" s="84" t="s">
        <v>318</v>
      </c>
      <c r="C20" s="85">
        <v>9</v>
      </c>
      <c r="D20" s="86"/>
      <c r="E20" s="87">
        <v>-6697290228</v>
      </c>
      <c r="F20" s="87">
        <v>-3495335559</v>
      </c>
    </row>
    <row r="21" spans="1:6" ht="16.5">
      <c r="A21" s="261" t="s">
        <v>130</v>
      </c>
      <c r="B21" s="84" t="s">
        <v>319</v>
      </c>
      <c r="C21" s="85">
        <v>10</v>
      </c>
      <c r="D21" s="86"/>
      <c r="E21" s="87">
        <v>-3631548669</v>
      </c>
      <c r="F21" s="87">
        <v>-1815554925</v>
      </c>
    </row>
    <row r="22" spans="1:8" ht="33">
      <c r="A22" s="261" t="s">
        <v>130</v>
      </c>
      <c r="B22" s="210" t="s">
        <v>320</v>
      </c>
      <c r="C22" s="85">
        <v>11</v>
      </c>
      <c r="D22" s="86"/>
      <c r="E22" s="146">
        <v>7766702306</v>
      </c>
      <c r="F22" s="87">
        <v>15169057419</v>
      </c>
      <c r="G22" s="1"/>
      <c r="H22" s="31"/>
    </row>
    <row r="23" spans="1:6" ht="16.5">
      <c r="A23" s="261" t="s">
        <v>130</v>
      </c>
      <c r="B23" s="84" t="s">
        <v>321</v>
      </c>
      <c r="C23" s="85">
        <v>12</v>
      </c>
      <c r="D23" s="86"/>
      <c r="E23" s="87">
        <v>100625361</v>
      </c>
      <c r="F23" s="87">
        <v>-328296549</v>
      </c>
    </row>
    <row r="24" spans="1:6" ht="16.5">
      <c r="A24" s="261" t="s">
        <v>130</v>
      </c>
      <c r="B24" s="84" t="s">
        <v>317</v>
      </c>
      <c r="C24" s="85">
        <v>13</v>
      </c>
      <c r="D24" s="86"/>
      <c r="E24" s="87">
        <v>-25608829</v>
      </c>
      <c r="F24" s="87">
        <v>-579535971</v>
      </c>
    </row>
    <row r="25" spans="1:6" ht="16.5">
      <c r="A25" s="261" t="s">
        <v>130</v>
      </c>
      <c r="B25" s="84" t="s">
        <v>322</v>
      </c>
      <c r="C25" s="85">
        <v>14</v>
      </c>
      <c r="D25" s="86" t="s">
        <v>360</v>
      </c>
      <c r="E25" s="87">
        <v>-5604456901</v>
      </c>
      <c r="F25" s="87">
        <v>-6457605792</v>
      </c>
    </row>
    <row r="26" spans="1:6" ht="16.5">
      <c r="A26" s="261" t="s">
        <v>130</v>
      </c>
      <c r="B26" s="84" t="s">
        <v>323</v>
      </c>
      <c r="C26" s="85">
        <v>15</v>
      </c>
      <c r="D26" s="86" t="s">
        <v>361</v>
      </c>
      <c r="E26" s="87">
        <v>0</v>
      </c>
      <c r="F26" s="87">
        <v>4500000</v>
      </c>
    </row>
    <row r="27" spans="1:6" ht="16.5">
      <c r="A27" s="261" t="s">
        <v>130</v>
      </c>
      <c r="B27" s="84" t="s">
        <v>324</v>
      </c>
      <c r="C27" s="85">
        <v>16</v>
      </c>
      <c r="D27" s="86" t="s">
        <v>361</v>
      </c>
      <c r="E27" s="87">
        <v>0</v>
      </c>
      <c r="F27" s="87">
        <v>-5184023800</v>
      </c>
    </row>
    <row r="28" spans="1:6" s="3" customFormat="1" ht="16.5">
      <c r="A28" s="260"/>
      <c r="B28" s="79" t="s">
        <v>64</v>
      </c>
      <c r="C28" s="80">
        <v>20</v>
      </c>
      <c r="D28" s="81"/>
      <c r="E28" s="82">
        <v>27673829112</v>
      </c>
      <c r="F28" s="82">
        <v>28565668012</v>
      </c>
    </row>
    <row r="29" spans="1:6" s="3" customFormat="1" ht="16.5">
      <c r="A29" s="260" t="s">
        <v>22</v>
      </c>
      <c r="B29" s="79" t="s">
        <v>325</v>
      </c>
      <c r="C29" s="80"/>
      <c r="D29" s="81"/>
      <c r="E29" s="82"/>
      <c r="F29" s="82"/>
    </row>
    <row r="30" spans="1:6" ht="16.5">
      <c r="A30" s="263" t="s">
        <v>21</v>
      </c>
      <c r="B30" s="140" t="s">
        <v>65</v>
      </c>
      <c r="C30" s="85">
        <v>21</v>
      </c>
      <c r="D30" s="86"/>
      <c r="E30" s="87">
        <v>-9467482725</v>
      </c>
      <c r="F30" s="87">
        <v>-10101515810</v>
      </c>
    </row>
    <row r="31" spans="1:6" ht="16.5">
      <c r="A31" s="264" t="s">
        <v>66</v>
      </c>
      <c r="B31" s="84" t="s">
        <v>67</v>
      </c>
      <c r="C31" s="85">
        <v>22</v>
      </c>
      <c r="D31" s="86"/>
      <c r="E31" s="87">
        <v>583545454</v>
      </c>
      <c r="F31" s="87">
        <v>159100000</v>
      </c>
    </row>
    <row r="32" spans="1:6" ht="16.5" hidden="1">
      <c r="A32" s="263" t="s">
        <v>29</v>
      </c>
      <c r="B32" s="140" t="s">
        <v>362</v>
      </c>
      <c r="C32" s="85" t="s">
        <v>483</v>
      </c>
      <c r="D32" s="86"/>
      <c r="E32" s="87">
        <v>0</v>
      </c>
      <c r="F32" s="87">
        <v>0</v>
      </c>
    </row>
    <row r="33" spans="1:6" ht="16.5" hidden="1">
      <c r="A33" s="263" t="s">
        <v>30</v>
      </c>
      <c r="B33" s="140" t="s">
        <v>363</v>
      </c>
      <c r="C33" s="85" t="s">
        <v>484</v>
      </c>
      <c r="D33" s="86"/>
      <c r="E33" s="87">
        <v>0</v>
      </c>
      <c r="F33" s="87">
        <v>0</v>
      </c>
    </row>
    <row r="34" spans="1:6" ht="16.5">
      <c r="A34" s="263" t="s">
        <v>25</v>
      </c>
      <c r="B34" s="140" t="s">
        <v>364</v>
      </c>
      <c r="C34" s="85" t="s">
        <v>485</v>
      </c>
      <c r="D34" s="86"/>
      <c r="E34" s="87">
        <v>-31000000000</v>
      </c>
      <c r="F34" s="87">
        <v>0</v>
      </c>
    </row>
    <row r="35" spans="1:6" ht="16.5">
      <c r="A35" s="264" t="s">
        <v>68</v>
      </c>
      <c r="B35" s="84" t="s">
        <v>69</v>
      </c>
      <c r="C35" s="85">
        <v>26</v>
      </c>
      <c r="D35" s="86"/>
      <c r="E35" s="87">
        <v>16075000000</v>
      </c>
      <c r="F35" s="87">
        <v>0</v>
      </c>
    </row>
    <row r="36" spans="1:6" ht="16.5">
      <c r="A36" s="264" t="s">
        <v>70</v>
      </c>
      <c r="B36" s="84" t="s">
        <v>71</v>
      </c>
      <c r="C36" s="85">
        <v>27</v>
      </c>
      <c r="D36" s="86"/>
      <c r="E36" s="87">
        <v>291507885</v>
      </c>
      <c r="F36" s="87">
        <v>0</v>
      </c>
    </row>
    <row r="37" spans="1:6" s="3" customFormat="1" ht="16.5">
      <c r="A37" s="260"/>
      <c r="B37" s="79" t="s">
        <v>72</v>
      </c>
      <c r="C37" s="80">
        <v>30</v>
      </c>
      <c r="D37" s="81"/>
      <c r="E37" s="82">
        <v>-23517429386</v>
      </c>
      <c r="F37" s="82">
        <v>-9942415810</v>
      </c>
    </row>
    <row r="38" spans="1:6" s="3" customFormat="1" ht="16.5">
      <c r="A38" s="260" t="s">
        <v>23</v>
      </c>
      <c r="B38" s="79" t="s">
        <v>331</v>
      </c>
      <c r="C38" s="80"/>
      <c r="D38" s="81"/>
      <c r="E38" s="82"/>
      <c r="F38" s="82"/>
    </row>
    <row r="39" spans="1:6" ht="16.5" hidden="1">
      <c r="A39" s="264" t="s">
        <v>61</v>
      </c>
      <c r="B39" s="84" t="s">
        <v>73</v>
      </c>
      <c r="C39" s="85">
        <v>31</v>
      </c>
      <c r="D39" s="86"/>
      <c r="E39" s="87" t="s">
        <v>63</v>
      </c>
      <c r="F39" s="87">
        <v>0</v>
      </c>
    </row>
    <row r="40" spans="1:6" ht="33" hidden="1">
      <c r="A40" s="263" t="s">
        <v>66</v>
      </c>
      <c r="B40" s="140" t="s">
        <v>74</v>
      </c>
      <c r="C40" s="85">
        <v>32</v>
      </c>
      <c r="D40" s="86"/>
      <c r="E40" s="87" t="s">
        <v>63</v>
      </c>
      <c r="F40" s="87">
        <v>0</v>
      </c>
    </row>
    <row r="41" spans="1:6" ht="16.5">
      <c r="A41" s="264" t="s">
        <v>29</v>
      </c>
      <c r="B41" s="84" t="s">
        <v>365</v>
      </c>
      <c r="C41" s="85">
        <v>33</v>
      </c>
      <c r="D41" s="86"/>
      <c r="E41" s="87">
        <v>0</v>
      </c>
      <c r="F41" s="87">
        <v>71827677350</v>
      </c>
    </row>
    <row r="42" spans="1:6" ht="16.5">
      <c r="A42" s="264" t="s">
        <v>30</v>
      </c>
      <c r="B42" s="84" t="s">
        <v>366</v>
      </c>
      <c r="C42" s="85">
        <v>34</v>
      </c>
      <c r="D42" s="86"/>
      <c r="E42" s="87">
        <v>0</v>
      </c>
      <c r="F42" s="87">
        <v>-85117102035</v>
      </c>
    </row>
    <row r="43" spans="1:6" ht="16.5" hidden="1">
      <c r="A43" s="264" t="s">
        <v>75</v>
      </c>
      <c r="B43" s="84" t="s">
        <v>76</v>
      </c>
      <c r="C43" s="85">
        <v>35</v>
      </c>
      <c r="D43" s="86"/>
      <c r="E43" s="87" t="s">
        <v>63</v>
      </c>
      <c r="F43" s="87">
        <v>0</v>
      </c>
    </row>
    <row r="44" spans="1:6" ht="16.5">
      <c r="A44" s="264" t="s">
        <v>68</v>
      </c>
      <c r="B44" s="84" t="s">
        <v>77</v>
      </c>
      <c r="C44" s="85">
        <v>36</v>
      </c>
      <c r="D44" s="86" t="s">
        <v>288</v>
      </c>
      <c r="E44" s="87">
        <v>-8688342140</v>
      </c>
      <c r="F44" s="87">
        <v>-6108926493</v>
      </c>
    </row>
    <row r="45" spans="1:6" s="3" customFormat="1" ht="19.5" customHeight="1">
      <c r="A45" s="260"/>
      <c r="B45" s="79" t="s">
        <v>78</v>
      </c>
      <c r="C45" s="80">
        <v>40</v>
      </c>
      <c r="D45" s="81"/>
      <c r="E45" s="82">
        <v>-8688342140</v>
      </c>
      <c r="F45" s="82">
        <v>-19398351178</v>
      </c>
    </row>
    <row r="46" spans="1:6" s="3" customFormat="1" ht="19.5" customHeight="1">
      <c r="A46" s="78"/>
      <c r="B46" s="79" t="s">
        <v>79</v>
      </c>
      <c r="C46" s="80">
        <v>50</v>
      </c>
      <c r="D46" s="81"/>
      <c r="E46" s="82">
        <v>-4531942414</v>
      </c>
      <c r="F46" s="82">
        <v>-775098976</v>
      </c>
    </row>
    <row r="47" spans="1:6" s="3" customFormat="1" ht="19.5" customHeight="1">
      <c r="A47" s="78"/>
      <c r="B47" s="79" t="s">
        <v>80</v>
      </c>
      <c r="C47" s="80">
        <v>60</v>
      </c>
      <c r="D47" s="81" t="s">
        <v>6</v>
      </c>
      <c r="E47" s="82">
        <v>12725479311</v>
      </c>
      <c r="F47" s="82">
        <v>6297439656</v>
      </c>
    </row>
    <row r="48" spans="1:7" s="23" customFormat="1" ht="18.75" customHeight="1">
      <c r="A48" s="211"/>
      <c r="B48" s="212" t="s">
        <v>81</v>
      </c>
      <c r="C48" s="183">
        <v>61</v>
      </c>
      <c r="D48" s="184"/>
      <c r="E48" s="185">
        <v>0</v>
      </c>
      <c r="F48" s="87">
        <v>0</v>
      </c>
      <c r="G48" s="3"/>
    </row>
    <row r="49" spans="1:6" s="3" customFormat="1" ht="19.5" customHeight="1" thickBot="1">
      <c r="A49" s="213"/>
      <c r="B49" s="214" t="s">
        <v>82</v>
      </c>
      <c r="C49" s="186">
        <v>70</v>
      </c>
      <c r="D49" s="187" t="s">
        <v>6</v>
      </c>
      <c r="E49" s="215">
        <v>8193536897</v>
      </c>
      <c r="F49" s="215">
        <v>5522340680</v>
      </c>
    </row>
    <row r="50" spans="1:6" ht="8.25" customHeight="1" thickTop="1">
      <c r="A50" s="84"/>
      <c r="B50" s="216"/>
      <c r="C50" s="217">
        <f>E49-CDKT!E9</f>
        <v>0</v>
      </c>
      <c r="D50" s="161"/>
      <c r="E50" s="146"/>
      <c r="F50" s="146"/>
    </row>
    <row r="51" spans="1:6" ht="16.5">
      <c r="A51" s="84"/>
      <c r="B51" s="116"/>
      <c r="C51" s="206"/>
      <c r="D51" s="189" t="str">
        <f>CDKT!D103</f>
        <v>TP. HCM, ngày 18 tháng 10 năm  2010</v>
      </c>
      <c r="E51" s="65"/>
      <c r="F51" s="65"/>
    </row>
    <row r="52" spans="2:6" ht="15" customHeight="1">
      <c r="B52" s="305" t="str">
        <f>CDKT!B104</f>
        <v> Người lập biểu                                    Kế toán trưởng                    </v>
      </c>
      <c r="C52" s="218"/>
      <c r="D52" s="219" t="str">
        <f>CDKT!D104</f>
        <v> Tổng giám đốc </v>
      </c>
      <c r="E52" s="190"/>
      <c r="F52" s="65"/>
    </row>
    <row r="53" spans="1:2" ht="12.75">
      <c r="A53" s="17"/>
      <c r="B53" s="11"/>
    </row>
    <row r="54" spans="1:2" ht="12.75">
      <c r="A54" s="17"/>
      <c r="B54" s="11"/>
    </row>
    <row r="55" ht="12.75">
      <c r="B55" s="11"/>
    </row>
    <row r="56" spans="1:6" s="26" customFormat="1" ht="12.75">
      <c r="A56" s="301"/>
      <c r="B56" s="311" t="s">
        <v>585</v>
      </c>
      <c r="C56" s="302"/>
      <c r="D56" s="303" t="str">
        <f>CDKT!D109</f>
        <v>DS. Mai thị Bé</v>
      </c>
      <c r="E56" s="304"/>
      <c r="F56" s="304"/>
    </row>
    <row r="58" ht="12.75">
      <c r="A58" s="17"/>
    </row>
    <row r="59" spans="1:2" ht="12.75">
      <c r="A59" s="17"/>
      <c r="B59" s="3"/>
    </row>
  </sheetData>
  <mergeCells count="3">
    <mergeCell ref="A9:B10"/>
    <mergeCell ref="C9:C10"/>
    <mergeCell ref="D9:D10"/>
  </mergeCells>
  <printOptions/>
  <pageMargins left="0.5" right="0.25" top="0.5" bottom="0.75" header="0.5" footer="0.25"/>
  <pageSetup horizontalDpi="200" verticalDpi="200" orientation="portrait" paperSize="9" scale="90" r:id="rId1"/>
  <headerFooter alignWithMargins="0">
    <oddHeader>&amp;L&amp;"Arial Narrow,Bold"&amp;11CÔNG TY CỔ PHẦN DƯỢC PHẨM DƯỢC LIỆU  PHARMEDIC&amp;"Arial,Regular"&amp;10
&amp;"Arial Narrow,Regular"&amp;11BÁO CÁO TÀI CHÍNH
Từ ngày 01/01/2010 đền ngày  30/09/2010</oddHeader>
    <oddFooter xml:space="preserve">&amp;L&amp;"Arial Narrow,Italic"Báo cáo này phải được đọc cùng với Bản thuyết minh Báo cáo tài chính&amp;R&amp;P+3 </oddFooter>
  </headerFooter>
</worksheet>
</file>

<file path=xl/worksheets/sheet3.xml><?xml version="1.0" encoding="utf-8"?>
<worksheet xmlns="http://schemas.openxmlformats.org/spreadsheetml/2006/main" xmlns:r="http://schemas.openxmlformats.org/officeDocument/2006/relationships">
  <dimension ref="A1:H36"/>
  <sheetViews>
    <sheetView workbookViewId="0" topLeftCell="A22">
      <selection activeCell="D10" sqref="D10"/>
    </sheetView>
  </sheetViews>
  <sheetFormatPr defaultColWidth="9.140625" defaultRowHeight="12.75"/>
  <cols>
    <col min="1" max="1" width="3.421875" style="71" bestFit="1" customWidth="1"/>
    <col min="2" max="2" width="43.57421875" style="54" customWidth="1"/>
    <col min="3" max="3" width="6.28125" style="54" customWidth="1"/>
    <col min="4" max="4" width="8.7109375" style="67" customWidth="1"/>
    <col min="5" max="6" width="16.7109375" style="59" customWidth="1"/>
    <col min="7" max="7" width="17.28125" style="54" customWidth="1"/>
    <col min="8" max="8" width="16.7109375" style="54" customWidth="1"/>
    <col min="11" max="16384" width="9.140625" style="54" customWidth="1"/>
  </cols>
  <sheetData>
    <row r="1" spans="1:5" ht="16.5">
      <c r="A1" s="148"/>
      <c r="B1" s="192"/>
      <c r="E1" s="225"/>
    </row>
    <row r="2" spans="1:2" ht="16.5">
      <c r="A2" s="128"/>
      <c r="B2" s="192"/>
    </row>
    <row r="3" spans="1:8" ht="17.25" thickBot="1">
      <c r="A3" s="103"/>
      <c r="B3" s="193"/>
      <c r="C3" s="51"/>
      <c r="D3" s="52"/>
      <c r="E3" s="53"/>
      <c r="F3" s="53"/>
      <c r="G3" s="53"/>
      <c r="H3" s="53"/>
    </row>
    <row r="4" spans="1:5" ht="12.75" customHeight="1" thickTop="1">
      <c r="A4" s="55"/>
      <c r="B4" s="56"/>
      <c r="C4" s="56"/>
      <c r="D4" s="57"/>
      <c r="E4" s="58"/>
    </row>
    <row r="5" spans="1:8" ht="22.5" customHeight="1">
      <c r="A5" s="60" t="s">
        <v>556</v>
      </c>
      <c r="B5" s="55"/>
      <c r="C5" s="55"/>
      <c r="D5" s="55"/>
      <c r="E5" s="61"/>
      <c r="F5" s="62"/>
      <c r="G5" s="72"/>
      <c r="H5" s="72"/>
    </row>
    <row r="6" spans="1:8" ht="22.5" customHeight="1">
      <c r="A6" s="224" t="s">
        <v>561</v>
      </c>
      <c r="B6" s="63"/>
      <c r="C6" s="63"/>
      <c r="D6" s="63"/>
      <c r="E6" s="64"/>
      <c r="F6" s="65"/>
      <c r="G6" s="72"/>
      <c r="H6" s="72"/>
    </row>
    <row r="7" spans="1:8" ht="16.5">
      <c r="A7" s="66"/>
      <c r="F7" s="146"/>
      <c r="G7" s="298" t="str">
        <f>CDKT!F6</f>
        <v>Đơn vị tính: VNĐ </v>
      </c>
      <c r="H7" s="65"/>
    </row>
    <row r="8" spans="1:8" ht="19.5" customHeight="1">
      <c r="A8" s="315" t="s">
        <v>14</v>
      </c>
      <c r="B8" s="324"/>
      <c r="C8" s="327" t="s">
        <v>2</v>
      </c>
      <c r="D8" s="327" t="s">
        <v>3</v>
      </c>
      <c r="E8" s="321" t="s">
        <v>562</v>
      </c>
      <c r="F8" s="322"/>
      <c r="G8" s="321" t="s">
        <v>559</v>
      </c>
      <c r="H8" s="323"/>
    </row>
    <row r="9" spans="1:8" ht="19.5" customHeight="1" thickBot="1">
      <c r="A9" s="325"/>
      <c r="B9" s="326"/>
      <c r="C9" s="328"/>
      <c r="D9" s="328"/>
      <c r="E9" s="250" t="s">
        <v>15</v>
      </c>
      <c r="F9" s="251" t="s">
        <v>16</v>
      </c>
      <c r="G9" s="299" t="s">
        <v>15</v>
      </c>
      <c r="H9" s="300" t="s">
        <v>16</v>
      </c>
    </row>
    <row r="10" spans="1:8" s="68" customFormat="1" ht="19.5" customHeight="1" thickTop="1">
      <c r="A10" s="260" t="s">
        <v>21</v>
      </c>
      <c r="B10" s="180" t="s">
        <v>289</v>
      </c>
      <c r="C10" s="80" t="s">
        <v>17</v>
      </c>
      <c r="D10" s="81" t="s">
        <v>295</v>
      </c>
      <c r="E10" s="82">
        <f>SUM(E11:E12)</f>
        <v>60294790562</v>
      </c>
      <c r="F10" s="82">
        <v>45786105375</v>
      </c>
      <c r="G10" s="82">
        <v>161235632810</v>
      </c>
      <c r="H10" s="82">
        <v>137682182073</v>
      </c>
    </row>
    <row r="11" spans="1:8" s="68" customFormat="1" ht="17.25" customHeight="1">
      <c r="A11" s="264" t="s">
        <v>24</v>
      </c>
      <c r="B11" s="181" t="s">
        <v>290</v>
      </c>
      <c r="C11" s="85" t="s">
        <v>18</v>
      </c>
      <c r="D11" s="86" t="s">
        <v>295</v>
      </c>
      <c r="E11" s="87">
        <v>152978279</v>
      </c>
      <c r="F11" s="87">
        <v>132652148</v>
      </c>
      <c r="G11" s="87">
        <v>272348966</v>
      </c>
      <c r="H11" s="87">
        <v>271848228</v>
      </c>
    </row>
    <row r="12" spans="1:8" s="68" customFormat="1" ht="17.25" customHeight="1">
      <c r="A12" s="260" t="s">
        <v>29</v>
      </c>
      <c r="B12" s="180" t="s">
        <v>291</v>
      </c>
      <c r="C12" s="80">
        <v>10</v>
      </c>
      <c r="D12" s="81" t="s">
        <v>295</v>
      </c>
      <c r="E12" s="82">
        <v>60141812283</v>
      </c>
      <c r="F12" s="82">
        <v>49485703118</v>
      </c>
      <c r="G12" s="82">
        <v>160963283844</v>
      </c>
      <c r="H12" s="82">
        <v>137410333845</v>
      </c>
    </row>
    <row r="13" spans="1:8" s="68" customFormat="1" ht="17.25" customHeight="1">
      <c r="A13" s="264" t="s">
        <v>30</v>
      </c>
      <c r="B13" s="181" t="s">
        <v>292</v>
      </c>
      <c r="C13" s="85">
        <v>11</v>
      </c>
      <c r="D13" s="86" t="s">
        <v>296</v>
      </c>
      <c r="E13" s="87">
        <v>38431500307</v>
      </c>
      <c r="F13" s="87">
        <v>32163443660</v>
      </c>
      <c r="G13" s="87">
        <v>100012099595</v>
      </c>
      <c r="H13" s="87">
        <v>89979252724</v>
      </c>
    </row>
    <row r="14" spans="1:8" s="68" customFormat="1" ht="17.25" customHeight="1">
      <c r="A14" s="260" t="s">
        <v>25</v>
      </c>
      <c r="B14" s="180" t="s">
        <v>293</v>
      </c>
      <c r="C14" s="80">
        <v>20</v>
      </c>
      <c r="D14" s="81"/>
      <c r="E14" s="82">
        <f>E12-E13</f>
        <v>21710311976</v>
      </c>
      <c r="F14" s="82">
        <f>F12-F13</f>
        <v>17322259458</v>
      </c>
      <c r="G14" s="82">
        <v>60951184249</v>
      </c>
      <c r="H14" s="82">
        <v>47431081121</v>
      </c>
    </row>
    <row r="15" spans="1:8" ht="17.25" customHeight="1">
      <c r="A15" s="264" t="s">
        <v>92</v>
      </c>
      <c r="B15" s="181" t="s">
        <v>184</v>
      </c>
      <c r="C15" s="85">
        <v>21</v>
      </c>
      <c r="D15" s="86" t="s">
        <v>297</v>
      </c>
      <c r="E15" s="87">
        <v>277474799</v>
      </c>
      <c r="F15" s="87">
        <v>15531784</v>
      </c>
      <c r="G15" s="87">
        <v>451234894</v>
      </c>
      <c r="H15" s="87">
        <v>95319013</v>
      </c>
    </row>
    <row r="16" spans="1:8" ht="17.25" customHeight="1">
      <c r="A16" s="264" t="s">
        <v>249</v>
      </c>
      <c r="B16" s="181" t="s">
        <v>294</v>
      </c>
      <c r="C16" s="85">
        <v>22</v>
      </c>
      <c r="D16" s="86" t="s">
        <v>298</v>
      </c>
      <c r="E16" s="87">
        <v>20570691</v>
      </c>
      <c r="F16" s="87">
        <v>93358335</v>
      </c>
      <c r="G16" s="87">
        <v>94650808</v>
      </c>
      <c r="H16" s="87">
        <v>588381613</v>
      </c>
    </row>
    <row r="17" spans="1:8" s="69" customFormat="1" ht="17.25" customHeight="1">
      <c r="A17" s="265"/>
      <c r="B17" s="182" t="s">
        <v>461</v>
      </c>
      <c r="C17" s="183">
        <v>23</v>
      </c>
      <c r="D17" s="184"/>
      <c r="E17" s="185">
        <v>0</v>
      </c>
      <c r="F17" s="185">
        <v>88551483</v>
      </c>
      <c r="G17" s="185">
        <v>25608829</v>
      </c>
      <c r="H17" s="87">
        <v>579535971</v>
      </c>
    </row>
    <row r="18" spans="1:8" s="68" customFormat="1" ht="17.25" customHeight="1">
      <c r="A18" s="264" t="s">
        <v>113</v>
      </c>
      <c r="B18" s="181" t="s">
        <v>186</v>
      </c>
      <c r="C18" s="85">
        <v>24</v>
      </c>
      <c r="D18" s="86" t="s">
        <v>304</v>
      </c>
      <c r="E18" s="87">
        <v>6158783808</v>
      </c>
      <c r="F18" s="87">
        <v>4773910801</v>
      </c>
      <c r="G18" s="87">
        <v>16586905372</v>
      </c>
      <c r="H18" s="87">
        <v>12727955200</v>
      </c>
    </row>
    <row r="19" spans="1:8" s="68" customFormat="1" ht="17.25" customHeight="1">
      <c r="A19" s="264" t="s">
        <v>114</v>
      </c>
      <c r="B19" s="181" t="s">
        <v>192</v>
      </c>
      <c r="C19" s="85">
        <v>25</v>
      </c>
      <c r="D19" s="86" t="s">
        <v>305</v>
      </c>
      <c r="E19" s="87">
        <v>4785107500</v>
      </c>
      <c r="F19" s="87">
        <v>4066495902</v>
      </c>
      <c r="G19" s="87">
        <v>15359883974</v>
      </c>
      <c r="H19" s="87">
        <v>12210047476</v>
      </c>
    </row>
    <row r="20" spans="1:8" s="68" customFormat="1" ht="17.25" customHeight="1">
      <c r="A20" s="260" t="s">
        <v>115</v>
      </c>
      <c r="B20" s="180" t="s">
        <v>299</v>
      </c>
      <c r="C20" s="80">
        <v>30</v>
      </c>
      <c r="D20" s="81"/>
      <c r="E20" s="82">
        <f>E14+E15-E16-E18-E19</f>
        <v>11023324776</v>
      </c>
      <c r="F20" s="82">
        <f>F14+F15-F16-F18-F19</f>
        <v>8404026204</v>
      </c>
      <c r="G20" s="82">
        <v>29360978989</v>
      </c>
      <c r="H20" s="82">
        <v>22000015845</v>
      </c>
    </row>
    <row r="21" spans="1:8" ht="17.25" customHeight="1">
      <c r="A21" s="264" t="s">
        <v>117</v>
      </c>
      <c r="B21" s="181" t="s">
        <v>194</v>
      </c>
      <c r="C21" s="85">
        <v>31</v>
      </c>
      <c r="D21" s="86" t="s">
        <v>306</v>
      </c>
      <c r="E21" s="87">
        <v>70429455</v>
      </c>
      <c r="F21" s="87">
        <v>159100000</v>
      </c>
      <c r="G21" s="87">
        <v>879308815</v>
      </c>
      <c r="H21" s="87">
        <v>159100000</v>
      </c>
    </row>
    <row r="22" spans="1:8" ht="17.25" customHeight="1">
      <c r="A22" s="264" t="s">
        <v>119</v>
      </c>
      <c r="B22" s="181" t="s">
        <v>195</v>
      </c>
      <c r="C22" s="85">
        <v>32</v>
      </c>
      <c r="D22" s="86"/>
      <c r="E22" s="87">
        <v>90116603</v>
      </c>
      <c r="F22" s="87">
        <v>145884213</v>
      </c>
      <c r="G22" s="87">
        <v>522826257</v>
      </c>
      <c r="H22" s="87">
        <v>324915204</v>
      </c>
    </row>
    <row r="23" spans="1:8" s="68" customFormat="1" ht="17.25" customHeight="1">
      <c r="A23" s="260" t="s">
        <v>152</v>
      </c>
      <c r="B23" s="180" t="s">
        <v>301</v>
      </c>
      <c r="C23" s="80">
        <v>40</v>
      </c>
      <c r="D23" s="81"/>
      <c r="E23" s="82">
        <f>E21-E22</f>
        <v>-19687148</v>
      </c>
      <c r="F23" s="82">
        <f>F21-F22</f>
        <v>13215787</v>
      </c>
      <c r="G23" s="82">
        <v>356482558</v>
      </c>
      <c r="H23" s="82">
        <v>-165815204</v>
      </c>
    </row>
    <row r="24" spans="1:8" s="68" customFormat="1" ht="17.25" customHeight="1">
      <c r="A24" s="260" t="s">
        <v>276</v>
      </c>
      <c r="B24" s="180" t="s">
        <v>198</v>
      </c>
      <c r="C24" s="80">
        <v>50</v>
      </c>
      <c r="D24" s="81" t="s">
        <v>307</v>
      </c>
      <c r="E24" s="82">
        <f>E20+E23</f>
        <v>11003637628</v>
      </c>
      <c r="F24" s="82">
        <f>F20+F23</f>
        <v>8417241991</v>
      </c>
      <c r="G24" s="82">
        <v>29717461547</v>
      </c>
      <c r="H24" s="82">
        <v>21834200641</v>
      </c>
    </row>
    <row r="25" spans="1:8" s="68" customFormat="1" ht="17.25" customHeight="1">
      <c r="A25" s="264" t="s">
        <v>155</v>
      </c>
      <c r="B25" s="181" t="s">
        <v>303</v>
      </c>
      <c r="C25" s="85">
        <v>51</v>
      </c>
      <c r="D25" s="86" t="s">
        <v>307</v>
      </c>
      <c r="E25" s="87">
        <v>2749296907</v>
      </c>
      <c r="F25" s="87">
        <v>2105963498</v>
      </c>
      <c r="G25" s="87">
        <v>7420464387</v>
      </c>
      <c r="H25" s="87">
        <v>5460203160</v>
      </c>
    </row>
    <row r="26" spans="1:8" s="68" customFormat="1" ht="17.25" customHeight="1">
      <c r="A26" s="264" t="s">
        <v>158</v>
      </c>
      <c r="B26" s="181" t="s">
        <v>468</v>
      </c>
      <c r="C26" s="85"/>
      <c r="D26" s="86"/>
      <c r="E26" s="87">
        <v>0</v>
      </c>
      <c r="F26" s="87">
        <v>0</v>
      </c>
      <c r="G26" s="87">
        <v>0</v>
      </c>
      <c r="H26" s="87">
        <v>0</v>
      </c>
    </row>
    <row r="27" spans="1:8" s="68" customFormat="1" ht="17.25" customHeight="1">
      <c r="A27" s="260" t="s">
        <v>277</v>
      </c>
      <c r="B27" s="180" t="s">
        <v>302</v>
      </c>
      <c r="C27" s="80">
        <v>60</v>
      </c>
      <c r="D27" s="81" t="s">
        <v>308</v>
      </c>
      <c r="E27" s="82">
        <f>E24-E25-1</f>
        <v>8254340720</v>
      </c>
      <c r="F27" s="82">
        <f>F24-F25</f>
        <v>6311278493</v>
      </c>
      <c r="G27" s="82">
        <v>22296997160</v>
      </c>
      <c r="H27" s="82">
        <v>16373997481</v>
      </c>
    </row>
    <row r="28" spans="1:8" ht="17.25" customHeight="1" thickBot="1">
      <c r="A28" s="267" t="s">
        <v>169</v>
      </c>
      <c r="B28" s="253" t="s">
        <v>300</v>
      </c>
      <c r="C28" s="254">
        <v>70</v>
      </c>
      <c r="D28" s="255" t="s">
        <v>308</v>
      </c>
      <c r="E28" s="188">
        <f>E27/((CDKT!E76/10000)-6240)</f>
        <v>1274.7240893758742</v>
      </c>
      <c r="F28" s="188">
        <f>F27/((CDKT!F76/10000)-6240)</f>
        <v>974.6555179499502</v>
      </c>
      <c r="G28" s="188">
        <v>3443.342159565889</v>
      </c>
      <c r="H28" s="188">
        <v>2528.648832951323</v>
      </c>
    </row>
    <row r="29" spans="1:8" ht="21.75" customHeight="1" thickTop="1">
      <c r="A29" s="103"/>
      <c r="B29" s="116"/>
      <c r="C29" s="116"/>
      <c r="F29" s="189" t="str">
        <f>CDKT!D103</f>
        <v>TP. HCM, ngày 18 tháng 10 năm  2010</v>
      </c>
      <c r="G29" s="72"/>
      <c r="H29" s="72"/>
    </row>
    <row r="30" spans="1:8" ht="18" customHeight="1">
      <c r="A30" s="103"/>
      <c r="B30" s="113" t="s">
        <v>566</v>
      </c>
      <c r="C30" s="113" t="s">
        <v>373</v>
      </c>
      <c r="E30" s="190"/>
      <c r="F30" s="190" t="s">
        <v>462</v>
      </c>
      <c r="G30" s="72"/>
      <c r="H30" s="72"/>
    </row>
    <row r="31" spans="5:6" ht="12.75">
      <c r="E31" s="67"/>
      <c r="F31" s="67"/>
    </row>
    <row r="32" spans="5:6" ht="12.75">
      <c r="E32" s="67"/>
      <c r="F32" s="67"/>
    </row>
    <row r="33" spans="5:6" ht="12.75">
      <c r="E33" s="67"/>
      <c r="F33" s="67"/>
    </row>
    <row r="34" spans="5:6" ht="12.75">
      <c r="E34" s="67"/>
      <c r="F34" s="67"/>
    </row>
    <row r="35" spans="1:8" ht="16.5">
      <c r="A35" s="103"/>
      <c r="B35" s="149" t="s">
        <v>568</v>
      </c>
      <c r="C35" s="149" t="s">
        <v>567</v>
      </c>
      <c r="E35" s="296"/>
      <c r="F35" s="296" t="s">
        <v>463</v>
      </c>
      <c r="G35" s="297"/>
      <c r="H35" s="297"/>
    </row>
    <row r="36" spans="1:6" ht="16.5">
      <c r="A36" s="103"/>
      <c r="D36" s="54"/>
      <c r="E36" s="54"/>
      <c r="F36" s="54"/>
    </row>
  </sheetData>
  <mergeCells count="5">
    <mergeCell ref="E8:F8"/>
    <mergeCell ref="G8:H8"/>
    <mergeCell ref="A8:B9"/>
    <mergeCell ref="C8:C9"/>
    <mergeCell ref="D8:D9"/>
  </mergeCells>
  <printOptions/>
  <pageMargins left="0.5" right="0.25" top="0.25" bottom="0.5" header="0" footer="0.25"/>
  <pageSetup horizontalDpi="200" verticalDpi="200" orientation="landscape" paperSize="9" scale="90" r:id="rId1"/>
  <headerFooter alignWithMargins="0">
    <oddHeader>&amp;L&amp;"Arial Narrow,Bold"&amp;11CÔNG TY CỔ PHẦN DƯỢC PHẨM DƯỢC LIỆU  PHARMEDIC&amp;"Arial,Regular"&amp;10
&amp;"Arial Narrow,Regular"&amp;11BÁO CÁO TÀI CHÍNH
Từ ngày 01/01/2010 đền ngày 30/09/2010</oddHeader>
    <oddFooter xml:space="preserve">&amp;L&amp;"Arial,Italic"Báo cáo này phải được đọc cùng với Bản thuyết minh Báo cáo tài chính&amp;R&amp;P+2 </oddFooter>
  </headerFooter>
</worksheet>
</file>

<file path=xl/worksheets/sheet4.xml><?xml version="1.0" encoding="utf-8"?>
<worksheet xmlns="http://schemas.openxmlformats.org/spreadsheetml/2006/main" xmlns:r="http://schemas.openxmlformats.org/officeDocument/2006/relationships">
  <dimension ref="A3:J370"/>
  <sheetViews>
    <sheetView zoomScaleSheetLayoutView="100" workbookViewId="0" topLeftCell="A206">
      <pane xSplit="4" topLeftCell="E1" activePane="topRight" state="frozen"/>
      <selection pane="topLeft" activeCell="A94" sqref="A94"/>
      <selection pane="topRight" activeCell="G335" sqref="G335:G362"/>
    </sheetView>
  </sheetViews>
  <sheetFormatPr defaultColWidth="9.140625" defaultRowHeight="12.75"/>
  <cols>
    <col min="1" max="1" width="4.421875" style="0" customWidth="1"/>
    <col min="2" max="2" width="22.28125" style="0" customWidth="1"/>
    <col min="3" max="3" width="4.140625" style="0" customWidth="1"/>
    <col min="4" max="4" width="14.421875" style="1" customWidth="1"/>
    <col min="5" max="5" width="16.00390625" style="1" bestFit="1" customWidth="1"/>
    <col min="6" max="6" width="14.28125" style="31" customWidth="1"/>
    <col min="7" max="7" width="15.00390625" style="31" bestFit="1" customWidth="1"/>
    <col min="8" max="8" width="17.00390625" style="31" bestFit="1" customWidth="1"/>
    <col min="9" max="9" width="4.7109375" style="0" hidden="1" customWidth="1"/>
    <col min="10" max="10" width="13.8515625" style="0" bestFit="1" customWidth="1"/>
  </cols>
  <sheetData>
    <row r="1" s="116" customFormat="1" ht="16.5"/>
    <row r="2" s="116" customFormat="1" ht="16.5"/>
    <row r="3" spans="1:8" s="116" customFormat="1" ht="17.25" thickBot="1">
      <c r="A3" s="84"/>
      <c r="B3" s="121"/>
      <c r="C3" s="121"/>
      <c r="D3" s="121"/>
      <c r="E3" s="121"/>
      <c r="F3" s="121"/>
      <c r="G3" s="121"/>
      <c r="H3" s="121"/>
    </row>
    <row r="4" ht="13.5" thickTop="1"/>
    <row r="5" spans="2:8" ht="19.5" customHeight="1">
      <c r="B5" s="60" t="s">
        <v>98</v>
      </c>
      <c r="C5" s="72"/>
      <c r="D5" s="171"/>
      <c r="E5" s="171"/>
      <c r="F5" s="112"/>
      <c r="G5" s="112"/>
      <c r="H5" s="36"/>
    </row>
    <row r="6" spans="2:8" ht="22.5" customHeight="1">
      <c r="B6" s="224" t="s">
        <v>571</v>
      </c>
      <c r="C6" s="72"/>
      <c r="D6" s="171"/>
      <c r="E6" s="171"/>
      <c r="F6" s="112"/>
      <c r="G6" s="112"/>
      <c r="H6" s="36"/>
    </row>
    <row r="8" spans="1:8" s="3" customFormat="1" ht="23.25" customHeight="1">
      <c r="A8" s="258" t="s">
        <v>99</v>
      </c>
      <c r="B8" s="113" t="s">
        <v>332</v>
      </c>
      <c r="C8" s="113"/>
      <c r="D8" s="114"/>
      <c r="E8" s="114"/>
      <c r="F8" s="115"/>
      <c r="G8" s="115"/>
      <c r="H8" s="115"/>
    </row>
    <row r="9" spans="1:8" ht="17.25" customHeight="1">
      <c r="A9" s="258" t="s">
        <v>100</v>
      </c>
      <c r="B9" s="113" t="s">
        <v>474</v>
      </c>
      <c r="C9" s="113" t="s">
        <v>477</v>
      </c>
      <c r="D9" s="117" t="s">
        <v>335</v>
      </c>
      <c r="E9" s="117"/>
      <c r="F9" s="118"/>
      <c r="G9" s="118"/>
      <c r="H9" s="118"/>
    </row>
    <row r="10" spans="1:8" s="3" customFormat="1" ht="17.25" customHeight="1">
      <c r="A10" s="258" t="s">
        <v>101</v>
      </c>
      <c r="B10" s="113" t="s">
        <v>475</v>
      </c>
      <c r="C10" s="113" t="s">
        <v>477</v>
      </c>
      <c r="D10" s="117" t="s">
        <v>464</v>
      </c>
      <c r="E10" s="114"/>
      <c r="F10" s="115"/>
      <c r="G10" s="115"/>
      <c r="H10" s="115"/>
    </row>
    <row r="11" spans="1:8" s="3" customFormat="1" ht="17.25" customHeight="1">
      <c r="A11" s="258" t="s">
        <v>102</v>
      </c>
      <c r="B11" s="113" t="s">
        <v>476</v>
      </c>
      <c r="C11" s="113" t="s">
        <v>477</v>
      </c>
      <c r="D11" s="117"/>
      <c r="E11" s="114"/>
      <c r="F11" s="115"/>
      <c r="G11" s="115"/>
      <c r="H11" s="115"/>
    </row>
    <row r="12" spans="1:8" ht="102" customHeight="1">
      <c r="A12" s="268"/>
      <c r="B12" s="119"/>
      <c r="C12" s="119"/>
      <c r="D12" s="331" t="s">
        <v>486</v>
      </c>
      <c r="E12" s="331"/>
      <c r="F12" s="331"/>
      <c r="G12" s="331"/>
      <c r="H12" s="331"/>
    </row>
    <row r="13" spans="1:8" s="3" customFormat="1" ht="23.25" customHeight="1">
      <c r="A13" s="258" t="s">
        <v>103</v>
      </c>
      <c r="B13" s="113" t="s">
        <v>104</v>
      </c>
      <c r="C13" s="113"/>
      <c r="D13" s="114"/>
      <c r="E13" s="114"/>
      <c r="F13" s="115"/>
      <c r="G13" s="115"/>
      <c r="H13" s="115"/>
    </row>
    <row r="14" spans="1:8" ht="17.25" customHeight="1">
      <c r="A14" s="258" t="s">
        <v>100</v>
      </c>
      <c r="B14" s="113" t="s">
        <v>337</v>
      </c>
      <c r="C14" s="116"/>
      <c r="D14" s="117"/>
      <c r="E14" s="117"/>
      <c r="F14" s="118"/>
      <c r="G14" s="118"/>
      <c r="H14" s="118"/>
    </row>
    <row r="15" spans="1:8" ht="16.5">
      <c r="A15" s="259"/>
      <c r="B15" s="116" t="s">
        <v>336</v>
      </c>
      <c r="C15" s="116"/>
      <c r="D15" s="117"/>
      <c r="E15" s="117"/>
      <c r="F15" s="118"/>
      <c r="G15" s="118"/>
      <c r="H15" s="118"/>
    </row>
    <row r="16" spans="1:8" s="3" customFormat="1" ht="21" customHeight="1">
      <c r="A16" s="258" t="s">
        <v>101</v>
      </c>
      <c r="B16" s="113" t="s">
        <v>338</v>
      </c>
      <c r="C16" s="113"/>
      <c r="D16" s="114"/>
      <c r="E16" s="114"/>
      <c r="F16" s="115"/>
      <c r="G16" s="115"/>
      <c r="H16" s="115"/>
    </row>
    <row r="17" spans="1:8" s="3" customFormat="1" ht="16.5">
      <c r="A17" s="258"/>
      <c r="B17" s="116" t="s">
        <v>487</v>
      </c>
      <c r="C17" s="113"/>
      <c r="D17" s="114"/>
      <c r="E17" s="114"/>
      <c r="F17" s="115"/>
      <c r="G17" s="115"/>
      <c r="H17" s="115"/>
    </row>
    <row r="18" spans="1:8" s="3" customFormat="1" ht="23.25" customHeight="1">
      <c r="A18" s="258" t="s">
        <v>378</v>
      </c>
      <c r="B18" s="113" t="s">
        <v>105</v>
      </c>
      <c r="C18" s="113"/>
      <c r="D18" s="114"/>
      <c r="E18" s="114"/>
      <c r="F18" s="115"/>
      <c r="G18" s="115"/>
      <c r="H18" s="115"/>
    </row>
    <row r="19" spans="1:8" ht="16.5">
      <c r="A19" s="258" t="s">
        <v>21</v>
      </c>
      <c r="B19" s="113" t="s">
        <v>106</v>
      </c>
      <c r="C19" s="116"/>
      <c r="D19" s="117"/>
      <c r="E19" s="117"/>
      <c r="F19" s="118"/>
      <c r="G19" s="118"/>
      <c r="H19" s="118"/>
    </row>
    <row r="20" spans="1:8" ht="16.5">
      <c r="A20" s="259"/>
      <c r="B20" s="116" t="s">
        <v>339</v>
      </c>
      <c r="C20" s="116"/>
      <c r="D20" s="117"/>
      <c r="E20" s="117"/>
      <c r="F20" s="118"/>
      <c r="G20" s="118"/>
      <c r="H20" s="118"/>
    </row>
    <row r="21" spans="1:8" s="3" customFormat="1" ht="21" customHeight="1">
      <c r="A21" s="258" t="s">
        <v>24</v>
      </c>
      <c r="B21" s="113" t="s">
        <v>340</v>
      </c>
      <c r="C21" s="113"/>
      <c r="D21" s="114"/>
      <c r="E21" s="114"/>
      <c r="F21" s="115"/>
      <c r="G21" s="115"/>
      <c r="H21" s="115"/>
    </row>
    <row r="22" spans="1:8" ht="33.75" customHeight="1">
      <c r="A22" s="259"/>
      <c r="B22" s="330" t="s">
        <v>582</v>
      </c>
      <c r="C22" s="330"/>
      <c r="D22" s="330"/>
      <c r="E22" s="330"/>
      <c r="F22" s="330"/>
      <c r="G22" s="330"/>
      <c r="H22" s="330"/>
    </row>
    <row r="23" spans="1:8" s="3" customFormat="1" ht="21" customHeight="1">
      <c r="A23" s="258" t="s">
        <v>29</v>
      </c>
      <c r="B23" s="113" t="s">
        <v>510</v>
      </c>
      <c r="C23" s="113"/>
      <c r="D23" s="114"/>
      <c r="E23" s="114"/>
      <c r="F23" s="115"/>
      <c r="G23" s="115"/>
      <c r="H23" s="115"/>
    </row>
    <row r="24" spans="1:8" s="3" customFormat="1" ht="16.5">
      <c r="A24" s="258"/>
      <c r="B24" s="116" t="s">
        <v>509</v>
      </c>
      <c r="C24" s="113"/>
      <c r="D24" s="114"/>
      <c r="E24" s="114"/>
      <c r="F24" s="115"/>
      <c r="G24" s="115"/>
      <c r="H24" s="115"/>
    </row>
    <row r="25" spans="1:8" s="3" customFormat="1" ht="23.25" customHeight="1">
      <c r="A25" s="258" t="s">
        <v>333</v>
      </c>
      <c r="B25" s="113" t="s">
        <v>107</v>
      </c>
      <c r="C25" s="113"/>
      <c r="D25" s="114"/>
      <c r="E25" s="114"/>
      <c r="F25" s="115"/>
      <c r="G25" s="115"/>
      <c r="H25" s="115"/>
    </row>
    <row r="26" spans="1:8" s="3" customFormat="1" ht="21" customHeight="1">
      <c r="A26" s="258" t="s">
        <v>21</v>
      </c>
      <c r="B26" s="113" t="s">
        <v>341</v>
      </c>
      <c r="C26" s="113"/>
      <c r="D26" s="114"/>
      <c r="E26" s="114"/>
      <c r="F26" s="115"/>
      <c r="G26" s="115"/>
      <c r="H26" s="115"/>
    </row>
    <row r="27" spans="1:8" ht="16.5">
      <c r="A27" s="259"/>
      <c r="B27" s="116" t="s">
        <v>108</v>
      </c>
      <c r="C27" s="116"/>
      <c r="D27" s="117"/>
      <c r="E27" s="117"/>
      <c r="F27" s="118"/>
      <c r="G27" s="118"/>
      <c r="H27" s="118"/>
    </row>
    <row r="28" spans="1:8" s="3" customFormat="1" ht="21" customHeight="1">
      <c r="A28" s="258" t="s">
        <v>24</v>
      </c>
      <c r="B28" s="113" t="s">
        <v>109</v>
      </c>
      <c r="C28" s="113"/>
      <c r="D28" s="114"/>
      <c r="E28" s="114"/>
      <c r="F28" s="115"/>
      <c r="G28" s="115"/>
      <c r="H28" s="115"/>
    </row>
    <row r="29" spans="1:8" ht="54.75" customHeight="1">
      <c r="A29" s="259"/>
      <c r="B29" s="329" t="s">
        <v>342</v>
      </c>
      <c r="C29" s="330"/>
      <c r="D29" s="330"/>
      <c r="E29" s="330"/>
      <c r="F29" s="330"/>
      <c r="G29" s="330"/>
      <c r="H29" s="330"/>
    </row>
    <row r="30" spans="1:8" s="3" customFormat="1" ht="21" customHeight="1">
      <c r="A30" s="258" t="s">
        <v>29</v>
      </c>
      <c r="B30" s="113" t="s">
        <v>129</v>
      </c>
      <c r="C30" s="113"/>
      <c r="D30" s="114"/>
      <c r="E30" s="114"/>
      <c r="F30" s="115"/>
      <c r="G30" s="115"/>
      <c r="H30" s="115"/>
    </row>
    <row r="31" spans="1:8" ht="36" customHeight="1">
      <c r="A31" s="259"/>
      <c r="B31" s="329" t="s">
        <v>343</v>
      </c>
      <c r="C31" s="330"/>
      <c r="D31" s="330"/>
      <c r="E31" s="330"/>
      <c r="F31" s="330"/>
      <c r="G31" s="330"/>
      <c r="H31" s="330"/>
    </row>
    <row r="32" spans="1:8" ht="38.25" customHeight="1">
      <c r="A32" s="259"/>
      <c r="B32" s="329" t="s">
        <v>344</v>
      </c>
      <c r="C32" s="330"/>
      <c r="D32" s="330"/>
      <c r="E32" s="330"/>
      <c r="F32" s="330"/>
      <c r="G32" s="330"/>
      <c r="H32" s="330"/>
    </row>
    <row r="33" spans="1:8" ht="55.5" customHeight="1">
      <c r="A33" s="259"/>
      <c r="B33" s="329" t="s">
        <v>345</v>
      </c>
      <c r="C33" s="330"/>
      <c r="D33" s="330"/>
      <c r="E33" s="330"/>
      <c r="F33" s="330"/>
      <c r="G33" s="330"/>
      <c r="H33" s="330"/>
    </row>
    <row r="34" spans="1:8" s="3" customFormat="1" ht="21" customHeight="1">
      <c r="A34" s="258" t="s">
        <v>30</v>
      </c>
      <c r="B34" s="113" t="s">
        <v>346</v>
      </c>
      <c r="C34" s="113"/>
      <c r="D34" s="114"/>
      <c r="E34" s="114"/>
      <c r="F34" s="115"/>
      <c r="G34" s="115"/>
      <c r="H34" s="115"/>
    </row>
    <row r="35" s="116" customFormat="1" ht="16.5"/>
    <row r="36" s="116" customFormat="1" ht="16.5"/>
    <row r="37" s="116" customFormat="1" ht="16.5"/>
    <row r="38" spans="1:8" s="116" customFormat="1" ht="17.25" thickBot="1">
      <c r="A38" s="221" t="s">
        <v>469</v>
      </c>
      <c r="B38" s="221"/>
      <c r="C38" s="221"/>
      <c r="D38" s="221"/>
      <c r="E38" s="221"/>
      <c r="F38" s="221"/>
      <c r="G38" s="221"/>
      <c r="H38" s="221"/>
    </row>
    <row r="39" spans="1:8" ht="19.5" customHeight="1" thickTop="1">
      <c r="A39" s="259"/>
      <c r="B39" s="116" t="s">
        <v>347</v>
      </c>
      <c r="C39" s="116"/>
      <c r="D39" s="117"/>
      <c r="E39" s="117"/>
      <c r="F39" s="118"/>
      <c r="G39" s="118"/>
      <c r="H39" s="118"/>
    </row>
    <row r="40" spans="1:8" ht="19.5" customHeight="1">
      <c r="A40" s="259"/>
      <c r="B40" s="116" t="s">
        <v>348</v>
      </c>
      <c r="C40" s="116"/>
      <c r="D40" s="117"/>
      <c r="E40" s="117"/>
      <c r="F40" s="118"/>
      <c r="G40" s="118"/>
      <c r="H40" s="118"/>
    </row>
    <row r="41" spans="1:8" s="3" customFormat="1" ht="21" customHeight="1">
      <c r="A41" s="258" t="s">
        <v>25</v>
      </c>
      <c r="B41" s="113" t="s">
        <v>349</v>
      </c>
      <c r="C41" s="113"/>
      <c r="D41" s="114"/>
      <c r="E41" s="114"/>
      <c r="F41" s="115"/>
      <c r="G41" s="115"/>
      <c r="H41" s="115"/>
    </row>
    <row r="42" spans="1:8" ht="84.75" customHeight="1">
      <c r="A42" s="259"/>
      <c r="B42" s="329" t="s">
        <v>488</v>
      </c>
      <c r="C42" s="330"/>
      <c r="D42" s="330"/>
      <c r="E42" s="330"/>
      <c r="F42" s="330"/>
      <c r="G42" s="330"/>
      <c r="H42" s="330"/>
    </row>
    <row r="43" spans="1:8" ht="37.5" customHeight="1">
      <c r="A43" s="259"/>
      <c r="B43" s="329" t="s">
        <v>350</v>
      </c>
      <c r="C43" s="330"/>
      <c r="D43" s="330"/>
      <c r="E43" s="330"/>
      <c r="F43" s="330"/>
      <c r="G43" s="330"/>
      <c r="H43" s="330"/>
    </row>
    <row r="44" spans="1:8" ht="38.25" customHeight="1">
      <c r="A44" s="259"/>
      <c r="B44" s="329" t="s">
        <v>351</v>
      </c>
      <c r="C44" s="330"/>
      <c r="D44" s="330"/>
      <c r="E44" s="330"/>
      <c r="F44" s="330"/>
      <c r="G44" s="330"/>
      <c r="H44" s="330"/>
    </row>
    <row r="45" spans="1:8" ht="21.75" customHeight="1">
      <c r="A45" s="259"/>
      <c r="B45" s="124" t="s">
        <v>352</v>
      </c>
      <c r="C45" s="116"/>
      <c r="D45" s="117"/>
      <c r="E45" s="117"/>
      <c r="F45" s="118"/>
      <c r="G45" s="118"/>
      <c r="H45" s="118"/>
    </row>
    <row r="46" spans="1:8" ht="16.5">
      <c r="A46" s="259"/>
      <c r="B46" s="116" t="s">
        <v>136</v>
      </c>
      <c r="C46" s="116"/>
      <c r="D46" s="117"/>
      <c r="E46" s="117"/>
      <c r="F46" s="118"/>
      <c r="G46" s="125" t="s">
        <v>110</v>
      </c>
      <c r="H46" s="118"/>
    </row>
    <row r="47" spans="1:8" ht="16.5">
      <c r="A47" s="259"/>
      <c r="B47" s="116" t="s">
        <v>137</v>
      </c>
      <c r="C47" s="116"/>
      <c r="D47" s="117"/>
      <c r="E47" s="117"/>
      <c r="F47" s="118"/>
      <c r="G47" s="125" t="s">
        <v>380</v>
      </c>
      <c r="H47" s="118"/>
    </row>
    <row r="48" spans="1:8" ht="16.5">
      <c r="A48" s="259"/>
      <c r="B48" s="116" t="s">
        <v>356</v>
      </c>
      <c r="C48" s="116"/>
      <c r="D48" s="117"/>
      <c r="E48" s="117"/>
      <c r="F48" s="118"/>
      <c r="G48" s="125" t="s">
        <v>381</v>
      </c>
      <c r="H48" s="118"/>
    </row>
    <row r="49" spans="1:8" ht="16.5">
      <c r="A49" s="259"/>
      <c r="B49" s="116" t="s">
        <v>357</v>
      </c>
      <c r="C49" s="116"/>
      <c r="D49" s="117"/>
      <c r="E49" s="117"/>
      <c r="F49" s="118"/>
      <c r="G49" s="125" t="s">
        <v>111</v>
      </c>
      <c r="H49" s="118"/>
    </row>
    <row r="50" spans="1:8" ht="16.5">
      <c r="A50" s="259"/>
      <c r="B50" s="116" t="s">
        <v>358</v>
      </c>
      <c r="C50" s="116"/>
      <c r="D50" s="117"/>
      <c r="E50" s="117"/>
      <c r="F50" s="118"/>
      <c r="G50" s="125" t="s">
        <v>112</v>
      </c>
      <c r="H50" s="118"/>
    </row>
    <row r="51" spans="1:8" s="3" customFormat="1" ht="21.75" customHeight="1">
      <c r="A51" s="258" t="s">
        <v>92</v>
      </c>
      <c r="B51" s="113" t="s">
        <v>49</v>
      </c>
      <c r="C51" s="113"/>
      <c r="D51" s="114"/>
      <c r="E51" s="114"/>
      <c r="F51" s="115"/>
      <c r="G51" s="115"/>
      <c r="H51" s="115"/>
    </row>
    <row r="52" spans="1:8" ht="19.5" customHeight="1">
      <c r="A52" s="259"/>
      <c r="B52" s="113" t="s">
        <v>353</v>
      </c>
      <c r="C52" s="116"/>
      <c r="D52" s="117"/>
      <c r="E52" s="117"/>
      <c r="F52" s="118"/>
      <c r="G52" s="118"/>
      <c r="H52" s="118"/>
    </row>
    <row r="53" spans="1:8" ht="50.25" customHeight="1">
      <c r="A53" s="259"/>
      <c r="B53" s="329" t="s">
        <v>491</v>
      </c>
      <c r="C53" s="330"/>
      <c r="D53" s="330"/>
      <c r="E53" s="330"/>
      <c r="F53" s="330"/>
      <c r="G53" s="330"/>
      <c r="H53" s="330"/>
    </row>
    <row r="54" spans="1:8" ht="20.25" customHeight="1">
      <c r="A54" s="259"/>
      <c r="B54" s="113" t="s">
        <v>354</v>
      </c>
      <c r="C54" s="116"/>
      <c r="D54" s="117"/>
      <c r="E54" s="117"/>
      <c r="F54" s="118"/>
      <c r="G54" s="118"/>
      <c r="H54" s="118"/>
    </row>
    <row r="55" spans="1:8" ht="32.25" customHeight="1">
      <c r="A55" s="259"/>
      <c r="B55" s="329" t="s">
        <v>355</v>
      </c>
      <c r="C55" s="330"/>
      <c r="D55" s="330"/>
      <c r="E55" s="330"/>
      <c r="F55" s="330"/>
      <c r="G55" s="330"/>
      <c r="H55" s="330"/>
    </row>
    <row r="56" spans="1:8" ht="25.5" customHeight="1">
      <c r="A56" s="258" t="s">
        <v>249</v>
      </c>
      <c r="B56" s="113" t="s">
        <v>379</v>
      </c>
      <c r="C56" s="116"/>
      <c r="D56" s="117"/>
      <c r="E56" s="117"/>
      <c r="F56" s="118"/>
      <c r="G56" s="125"/>
      <c r="H56" s="118"/>
    </row>
    <row r="57" spans="1:8" ht="32.25" customHeight="1">
      <c r="A57" s="259"/>
      <c r="B57" s="329" t="s">
        <v>382</v>
      </c>
      <c r="C57" s="330"/>
      <c r="D57" s="330"/>
      <c r="E57" s="330"/>
      <c r="F57" s="330"/>
      <c r="G57" s="330"/>
      <c r="H57" s="330"/>
    </row>
    <row r="58" spans="1:8" ht="51.75" customHeight="1">
      <c r="A58" s="259"/>
      <c r="B58" s="329" t="s">
        <v>383</v>
      </c>
      <c r="C58" s="330"/>
      <c r="D58" s="330"/>
      <c r="E58" s="330"/>
      <c r="F58" s="330"/>
      <c r="G58" s="330"/>
      <c r="H58" s="330"/>
    </row>
    <row r="59" spans="1:8" s="3" customFormat="1" ht="24.75" customHeight="1">
      <c r="A59" s="258" t="s">
        <v>113</v>
      </c>
      <c r="B59" s="113" t="s">
        <v>384</v>
      </c>
      <c r="C59" s="113"/>
      <c r="D59" s="114"/>
      <c r="E59" s="114"/>
      <c r="F59" s="115"/>
      <c r="G59" s="126"/>
      <c r="H59" s="115"/>
    </row>
    <row r="60" spans="1:8" ht="16.5">
      <c r="A60" s="259"/>
      <c r="B60" s="116" t="s">
        <v>511</v>
      </c>
      <c r="C60" s="116"/>
      <c r="D60" s="117"/>
      <c r="E60" s="117"/>
      <c r="F60" s="118"/>
      <c r="G60" s="125"/>
      <c r="H60" s="118"/>
    </row>
    <row r="61" spans="1:8" ht="34.5" customHeight="1">
      <c r="A61" s="259"/>
      <c r="B61" s="329" t="s">
        <v>385</v>
      </c>
      <c r="C61" s="330"/>
      <c r="D61" s="330"/>
      <c r="E61" s="330"/>
      <c r="F61" s="330"/>
      <c r="G61" s="330"/>
      <c r="H61" s="330"/>
    </row>
    <row r="62" spans="1:8" ht="37.5" customHeight="1">
      <c r="A62" s="259"/>
      <c r="B62" s="329" t="s">
        <v>386</v>
      </c>
      <c r="C62" s="330"/>
      <c r="D62" s="330"/>
      <c r="E62" s="330"/>
      <c r="F62" s="330"/>
      <c r="G62" s="330"/>
      <c r="H62" s="330"/>
    </row>
    <row r="63" spans="1:8" ht="24.75" customHeight="1">
      <c r="A63" s="258" t="s">
        <v>114</v>
      </c>
      <c r="B63" s="127" t="s">
        <v>388</v>
      </c>
      <c r="C63" s="128"/>
      <c r="D63" s="129"/>
      <c r="E63" s="129"/>
      <c r="F63" s="130"/>
      <c r="G63" s="130"/>
      <c r="H63" s="130"/>
    </row>
    <row r="64" spans="1:8" ht="34.5" customHeight="1">
      <c r="A64" s="259"/>
      <c r="B64" s="329" t="s">
        <v>387</v>
      </c>
      <c r="C64" s="330"/>
      <c r="D64" s="330"/>
      <c r="E64" s="330"/>
      <c r="F64" s="330"/>
      <c r="G64" s="330"/>
      <c r="H64" s="330"/>
    </row>
    <row r="65" spans="1:8" ht="30" customHeight="1">
      <c r="A65" s="258" t="s">
        <v>115</v>
      </c>
      <c r="B65" s="131" t="s">
        <v>389</v>
      </c>
      <c r="C65" s="116"/>
      <c r="D65" s="117"/>
      <c r="E65" s="117"/>
      <c r="F65" s="118"/>
      <c r="G65" s="118"/>
      <c r="H65" s="118"/>
    </row>
    <row r="66" spans="1:8" s="54" customFormat="1" ht="16.5">
      <c r="A66" s="258"/>
      <c r="B66" s="113"/>
      <c r="C66" s="113"/>
      <c r="D66" s="114"/>
      <c r="E66" s="114"/>
      <c r="F66" s="115"/>
      <c r="G66" s="115"/>
      <c r="H66" s="115"/>
    </row>
    <row r="67" spans="1:8" s="54" customFormat="1" ht="16.5">
      <c r="A67" s="259"/>
      <c r="B67" s="116"/>
      <c r="C67" s="116"/>
      <c r="D67" s="117"/>
      <c r="E67" s="117"/>
      <c r="F67" s="118"/>
      <c r="G67" s="118"/>
      <c r="H67" s="118"/>
    </row>
    <row r="68" spans="1:8" s="54" customFormat="1" ht="16.5">
      <c r="A68" s="259"/>
      <c r="B68" s="116"/>
      <c r="C68" s="116"/>
      <c r="D68" s="117"/>
      <c r="E68" s="117"/>
      <c r="F68" s="118"/>
      <c r="G68" s="118"/>
      <c r="H68" s="118"/>
    </row>
    <row r="69" spans="1:8" s="54" customFormat="1" ht="17.25" thickBot="1">
      <c r="A69" s="270" t="s">
        <v>469</v>
      </c>
      <c r="B69" s="270"/>
      <c r="C69" s="198"/>
      <c r="D69" s="271"/>
      <c r="E69" s="122"/>
      <c r="F69" s="123"/>
      <c r="G69" s="123"/>
      <c r="H69" s="123"/>
    </row>
    <row r="70" spans="1:8" ht="34.5" customHeight="1" thickTop="1">
      <c r="A70" s="259"/>
      <c r="B70" s="329" t="s">
        <v>489</v>
      </c>
      <c r="C70" s="330"/>
      <c r="D70" s="330"/>
      <c r="E70" s="330"/>
      <c r="F70" s="330"/>
      <c r="G70" s="330"/>
      <c r="H70" s="330"/>
    </row>
    <row r="71" spans="1:8" s="3" customFormat="1" ht="28.5" customHeight="1">
      <c r="A71" s="258" t="s">
        <v>117</v>
      </c>
      <c r="B71" s="113" t="s">
        <v>390</v>
      </c>
      <c r="C71" s="113"/>
      <c r="D71" s="114"/>
      <c r="E71" s="114"/>
      <c r="F71" s="115"/>
      <c r="G71" s="115"/>
      <c r="H71" s="115"/>
    </row>
    <row r="72" spans="1:8" ht="19.5" customHeight="1">
      <c r="A72" s="259"/>
      <c r="B72" s="116" t="s">
        <v>116</v>
      </c>
      <c r="C72" s="116"/>
      <c r="D72" s="117"/>
      <c r="E72" s="117"/>
      <c r="F72" s="118"/>
      <c r="G72" s="118"/>
      <c r="H72" s="118"/>
    </row>
    <row r="73" spans="1:8" ht="24.75" customHeight="1">
      <c r="A73" s="259"/>
      <c r="B73" s="116" t="s">
        <v>391</v>
      </c>
      <c r="C73" s="116"/>
      <c r="D73" s="117"/>
      <c r="E73" s="117"/>
      <c r="F73" s="118"/>
      <c r="G73" s="118"/>
      <c r="H73" s="118"/>
    </row>
    <row r="74" spans="1:8" ht="23.25" customHeight="1">
      <c r="A74" s="259"/>
      <c r="B74" s="329" t="s">
        <v>392</v>
      </c>
      <c r="C74" s="330"/>
      <c r="D74" s="330"/>
      <c r="E74" s="330"/>
      <c r="F74" s="330"/>
      <c r="G74" s="330"/>
      <c r="H74" s="330"/>
    </row>
    <row r="75" spans="1:8" ht="17.25" customHeight="1">
      <c r="A75" s="259"/>
      <c r="B75" s="116" t="s">
        <v>548</v>
      </c>
      <c r="C75" s="116"/>
      <c r="D75" s="117"/>
      <c r="E75" s="117"/>
      <c r="F75" s="118"/>
      <c r="G75" s="118"/>
      <c r="H75" s="118"/>
    </row>
    <row r="76" spans="1:8" ht="17.25" customHeight="1">
      <c r="A76" s="259"/>
      <c r="B76" s="116" t="s">
        <v>393</v>
      </c>
      <c r="C76" s="116"/>
      <c r="D76" s="117"/>
      <c r="E76" s="117"/>
      <c r="F76" s="118" t="s">
        <v>395</v>
      </c>
      <c r="G76" s="118"/>
      <c r="H76" s="118"/>
    </row>
    <row r="77" spans="1:8" ht="17.25" customHeight="1">
      <c r="A77" s="259"/>
      <c r="B77" s="116" t="s">
        <v>555</v>
      </c>
      <c r="C77" s="116"/>
      <c r="D77" s="117"/>
      <c r="E77" s="117"/>
      <c r="F77" s="118" t="s">
        <v>547</v>
      </c>
      <c r="G77" s="118"/>
      <c r="H77" s="118"/>
    </row>
    <row r="78" spans="1:8" ht="17.25" customHeight="1">
      <c r="A78" s="259"/>
      <c r="B78" s="116" t="s">
        <v>394</v>
      </c>
      <c r="C78" s="116"/>
      <c r="D78" s="117"/>
      <c r="E78" s="117"/>
      <c r="F78" s="118" t="s">
        <v>545</v>
      </c>
      <c r="G78" s="118"/>
      <c r="H78" s="118"/>
    </row>
    <row r="79" spans="1:8" ht="17.25" customHeight="1">
      <c r="A79" s="259"/>
      <c r="B79" s="116" t="s">
        <v>557</v>
      </c>
      <c r="C79" s="116"/>
      <c r="D79" s="117"/>
      <c r="E79" s="117"/>
      <c r="F79" s="118" t="s">
        <v>546</v>
      </c>
      <c r="G79" s="118"/>
      <c r="H79" s="118"/>
    </row>
    <row r="80" spans="1:8" ht="21.75" customHeight="1">
      <c r="A80" s="258" t="s">
        <v>119</v>
      </c>
      <c r="B80" s="113" t="s">
        <v>396</v>
      </c>
      <c r="C80" s="116"/>
      <c r="D80" s="117"/>
      <c r="E80" s="117"/>
      <c r="F80" s="118"/>
      <c r="G80" s="118"/>
      <c r="H80" s="118"/>
    </row>
    <row r="81" spans="1:8" ht="16.5">
      <c r="A81" s="259"/>
      <c r="B81" s="116" t="s">
        <v>397</v>
      </c>
      <c r="C81" s="116"/>
      <c r="D81" s="117"/>
      <c r="E81" s="117"/>
      <c r="F81" s="118"/>
      <c r="G81" s="118"/>
      <c r="H81" s="118"/>
    </row>
    <row r="82" spans="1:8" ht="24" customHeight="1">
      <c r="A82" s="258" t="s">
        <v>152</v>
      </c>
      <c r="B82" s="113" t="s">
        <v>118</v>
      </c>
      <c r="C82" s="116"/>
      <c r="D82" s="117"/>
      <c r="E82" s="117"/>
      <c r="F82" s="118"/>
      <c r="G82" s="118"/>
      <c r="H82" s="118"/>
    </row>
    <row r="83" spans="1:8" ht="31.5" customHeight="1">
      <c r="A83" s="259"/>
      <c r="B83" s="329" t="s">
        <v>583</v>
      </c>
      <c r="C83" s="330"/>
      <c r="D83" s="330"/>
      <c r="E83" s="330"/>
      <c r="F83" s="330"/>
      <c r="G83" s="330"/>
      <c r="H83" s="330"/>
    </row>
    <row r="84" spans="1:8" ht="26.25" customHeight="1">
      <c r="A84" s="258" t="s">
        <v>276</v>
      </c>
      <c r="B84" s="113" t="s">
        <v>398</v>
      </c>
      <c r="C84" s="116"/>
      <c r="D84" s="117"/>
      <c r="E84" s="117"/>
      <c r="F84" s="118"/>
      <c r="G84" s="118"/>
      <c r="H84" s="118"/>
    </row>
    <row r="85" spans="1:8" ht="36.75" customHeight="1">
      <c r="A85" s="259"/>
      <c r="B85" s="329" t="s">
        <v>399</v>
      </c>
      <c r="C85" s="330"/>
      <c r="D85" s="330"/>
      <c r="E85" s="330"/>
      <c r="F85" s="330"/>
      <c r="G85" s="330"/>
      <c r="H85" s="330"/>
    </row>
    <row r="86" spans="1:8" ht="21" customHeight="1">
      <c r="A86" s="259"/>
      <c r="B86" s="116" t="s">
        <v>400</v>
      </c>
      <c r="C86" s="116"/>
      <c r="D86" s="117"/>
      <c r="E86" s="117"/>
      <c r="F86" s="118"/>
      <c r="G86" s="118"/>
      <c r="H86" s="118"/>
    </row>
    <row r="87" spans="1:8" ht="59.25" customHeight="1">
      <c r="A87" s="259"/>
      <c r="B87" s="329" t="s">
        <v>584</v>
      </c>
      <c r="C87" s="330"/>
      <c r="D87" s="330"/>
      <c r="E87" s="330"/>
      <c r="F87" s="330"/>
      <c r="G87" s="330"/>
      <c r="H87" s="330"/>
    </row>
    <row r="88" spans="1:8" s="3" customFormat="1" ht="26.25" customHeight="1">
      <c r="A88" s="258" t="s">
        <v>155</v>
      </c>
      <c r="B88" s="113" t="s">
        <v>401</v>
      </c>
      <c r="C88" s="113"/>
      <c r="D88" s="114"/>
      <c r="E88" s="114"/>
      <c r="F88" s="115"/>
      <c r="G88" s="115"/>
      <c r="H88" s="115"/>
    </row>
    <row r="89" spans="1:8" ht="40.5" customHeight="1">
      <c r="A89" s="259"/>
      <c r="B89" s="329" t="s">
        <v>402</v>
      </c>
      <c r="C89" s="330"/>
      <c r="D89" s="330"/>
      <c r="E89" s="330"/>
      <c r="F89" s="330"/>
      <c r="G89" s="330"/>
      <c r="H89" s="330"/>
    </row>
    <row r="90" spans="1:8" ht="38.25" customHeight="1">
      <c r="A90" s="259"/>
      <c r="B90" s="329" t="s">
        <v>458</v>
      </c>
      <c r="C90" s="330"/>
      <c r="D90" s="330"/>
      <c r="E90" s="330"/>
      <c r="F90" s="330"/>
      <c r="G90" s="330"/>
      <c r="H90" s="330"/>
    </row>
    <row r="91" spans="1:8" s="3" customFormat="1" ht="26.25" customHeight="1">
      <c r="A91" s="258" t="s">
        <v>158</v>
      </c>
      <c r="B91" s="113" t="s">
        <v>403</v>
      </c>
      <c r="C91" s="113"/>
      <c r="D91" s="114"/>
      <c r="E91" s="114"/>
      <c r="F91" s="115"/>
      <c r="G91" s="115"/>
      <c r="H91" s="115"/>
    </row>
    <row r="92" spans="1:8" ht="38.25" customHeight="1">
      <c r="A92" s="259"/>
      <c r="B92" s="329" t="s">
        <v>404</v>
      </c>
      <c r="C92" s="330"/>
      <c r="D92" s="330"/>
      <c r="E92" s="330"/>
      <c r="F92" s="330"/>
      <c r="G92" s="330"/>
      <c r="H92" s="330"/>
    </row>
    <row r="93" spans="1:8" ht="16.5">
      <c r="A93" s="259"/>
      <c r="B93" s="116" t="s">
        <v>405</v>
      </c>
      <c r="C93" s="116"/>
      <c r="D93" s="117"/>
      <c r="E93" s="117"/>
      <c r="F93" s="118"/>
      <c r="G93" s="118"/>
      <c r="H93" s="118"/>
    </row>
    <row r="94" spans="1:8" s="3" customFormat="1" ht="23.25" customHeight="1">
      <c r="A94" s="258" t="s">
        <v>27</v>
      </c>
      <c r="B94" s="113" t="s">
        <v>406</v>
      </c>
      <c r="C94" s="113"/>
      <c r="D94" s="114"/>
      <c r="E94" s="114"/>
      <c r="F94" s="115"/>
      <c r="G94" s="115"/>
      <c r="H94" s="115"/>
    </row>
    <row r="95" spans="1:8" s="3" customFormat="1" ht="21" customHeight="1">
      <c r="A95" s="258" t="s">
        <v>21</v>
      </c>
      <c r="B95" s="113" t="s">
        <v>407</v>
      </c>
      <c r="C95" s="113"/>
      <c r="D95" s="114"/>
      <c r="E95" s="114"/>
      <c r="F95" s="115"/>
      <c r="G95" s="115"/>
      <c r="H95" s="115"/>
    </row>
    <row r="96" spans="1:8" ht="16.5">
      <c r="A96" s="259"/>
      <c r="B96" s="116"/>
      <c r="C96" s="116"/>
      <c r="D96" s="117"/>
      <c r="E96" s="117"/>
      <c r="F96" s="150" t="s">
        <v>120</v>
      </c>
      <c r="G96" s="246"/>
      <c r="H96" s="150" t="s">
        <v>121</v>
      </c>
    </row>
    <row r="97" spans="1:8" ht="16.5">
      <c r="A97" s="259"/>
      <c r="B97" s="116" t="s">
        <v>122</v>
      </c>
      <c r="C97" s="116"/>
      <c r="D97" s="117"/>
      <c r="E97" s="117"/>
      <c r="F97" s="118">
        <v>857126694</v>
      </c>
      <c r="G97" s="118"/>
      <c r="H97" s="118">
        <v>1303682235</v>
      </c>
    </row>
    <row r="98" spans="1:8" ht="16.5">
      <c r="A98" s="259"/>
      <c r="B98" s="116" t="s">
        <v>123</v>
      </c>
      <c r="C98" s="116"/>
      <c r="D98" s="117"/>
      <c r="E98" s="117"/>
      <c r="F98" s="118">
        <v>7336410203</v>
      </c>
      <c r="G98" s="118"/>
      <c r="H98" s="118">
        <v>11421797076</v>
      </c>
    </row>
    <row r="99" spans="1:8" ht="16.5">
      <c r="A99" s="259"/>
      <c r="B99" s="116" t="s">
        <v>124</v>
      </c>
      <c r="C99" s="116"/>
      <c r="D99" s="117"/>
      <c r="E99" s="117"/>
      <c r="F99" s="118">
        <v>5870638478</v>
      </c>
      <c r="G99" s="118"/>
      <c r="H99" s="118">
        <v>11399419126</v>
      </c>
    </row>
    <row r="100" spans="1:8" ht="16.5">
      <c r="A100" s="259"/>
      <c r="B100" s="116" t="s">
        <v>125</v>
      </c>
      <c r="C100" s="116"/>
      <c r="D100" s="132">
        <v>75660.78</v>
      </c>
      <c r="E100" s="117"/>
      <c r="F100" s="118">
        <v>1453252887</v>
      </c>
      <c r="G100" s="133">
        <v>453.28</v>
      </c>
      <c r="H100" s="118">
        <v>8376161</v>
      </c>
    </row>
    <row r="101" spans="1:8" ht="16.5">
      <c r="A101" s="259"/>
      <c r="B101" s="116" t="s">
        <v>126</v>
      </c>
      <c r="C101" s="116"/>
      <c r="D101" s="132">
        <v>512.4</v>
      </c>
      <c r="E101" s="117"/>
      <c r="F101" s="118">
        <v>12518838</v>
      </c>
      <c r="G101" s="133">
        <v>520.59</v>
      </c>
      <c r="H101" s="118">
        <v>14001789</v>
      </c>
    </row>
    <row r="102" spans="1:8" s="54" customFormat="1" ht="16.5">
      <c r="A102" s="258"/>
      <c r="B102" s="113"/>
      <c r="C102" s="113"/>
      <c r="D102" s="114"/>
      <c r="E102" s="114"/>
      <c r="F102" s="115"/>
      <c r="G102" s="115"/>
      <c r="H102" s="115"/>
    </row>
    <row r="103" spans="1:8" s="54" customFormat="1" ht="16.5">
      <c r="A103" s="259"/>
      <c r="B103" s="116"/>
      <c r="C103" s="116"/>
      <c r="D103" s="117"/>
      <c r="E103" s="117"/>
      <c r="F103" s="118"/>
      <c r="G103" s="118"/>
      <c r="H103" s="118"/>
    </row>
    <row r="104" spans="1:8" s="54" customFormat="1" ht="16.5">
      <c r="A104" s="259"/>
      <c r="B104" s="116"/>
      <c r="C104" s="116"/>
      <c r="D104" s="117"/>
      <c r="E104" s="117"/>
      <c r="F104" s="118"/>
      <c r="G104" s="118"/>
      <c r="H104" s="118"/>
    </row>
    <row r="105" spans="1:8" s="54" customFormat="1" ht="17.25" thickBot="1">
      <c r="A105" s="270" t="s">
        <v>469</v>
      </c>
      <c r="B105" s="270"/>
      <c r="C105" s="198"/>
      <c r="D105" s="271"/>
      <c r="E105" s="122"/>
      <c r="F105" s="123"/>
      <c r="G105" s="123"/>
      <c r="H105" s="123"/>
    </row>
    <row r="106" spans="1:8" s="3" customFormat="1" ht="19.5" customHeight="1" thickBot="1" thickTop="1">
      <c r="A106" s="258"/>
      <c r="B106" s="113" t="s">
        <v>127</v>
      </c>
      <c r="C106" s="113"/>
      <c r="D106" s="114"/>
      <c r="E106" s="135">
        <f>F106-CDKT!E9</f>
        <v>0</v>
      </c>
      <c r="F106" s="222">
        <v>8193536897</v>
      </c>
      <c r="G106" s="146">
        <v>0</v>
      </c>
      <c r="H106" s="222">
        <v>12725479311</v>
      </c>
    </row>
    <row r="107" spans="1:8" s="3" customFormat="1" ht="23.25" customHeight="1" thickTop="1">
      <c r="A107" s="258" t="s">
        <v>24</v>
      </c>
      <c r="B107" s="113" t="s">
        <v>530</v>
      </c>
      <c r="C107" s="113"/>
      <c r="D107" s="114"/>
      <c r="E107" s="114"/>
      <c r="F107" s="115"/>
      <c r="G107" s="115"/>
      <c r="H107" s="115"/>
    </row>
    <row r="108" spans="1:8" ht="16.5">
      <c r="A108" s="259"/>
      <c r="B108" s="116"/>
      <c r="C108" s="116"/>
      <c r="D108" s="117"/>
      <c r="E108" s="117"/>
      <c r="F108" s="118"/>
      <c r="G108" s="150" t="s">
        <v>120</v>
      </c>
      <c r="H108" s="150" t="s">
        <v>121</v>
      </c>
    </row>
    <row r="109" spans="1:8" ht="16.5">
      <c r="A109" s="266"/>
      <c r="B109" s="84" t="s">
        <v>549</v>
      </c>
      <c r="C109" s="84"/>
      <c r="D109" s="248"/>
      <c r="E109" s="248"/>
      <c r="F109" s="120"/>
      <c r="G109" s="120">
        <v>15000000000</v>
      </c>
      <c r="H109" s="249">
        <v>0</v>
      </c>
    </row>
    <row r="110" spans="1:8" ht="17.25" thickBot="1">
      <c r="A110" s="266"/>
      <c r="B110" s="113" t="s">
        <v>127</v>
      </c>
      <c r="C110" s="113"/>
      <c r="D110" s="114"/>
      <c r="E110" s="114"/>
      <c r="F110" s="135">
        <v>0</v>
      </c>
      <c r="G110" s="134">
        <v>15000000000</v>
      </c>
      <c r="H110" s="145">
        <v>0</v>
      </c>
    </row>
    <row r="111" spans="1:8" s="3" customFormat="1" ht="23.25" customHeight="1" thickTop="1">
      <c r="A111" s="258" t="s">
        <v>29</v>
      </c>
      <c r="B111" s="113" t="s">
        <v>408</v>
      </c>
      <c r="C111" s="113"/>
      <c r="D111" s="114"/>
      <c r="E111" s="114"/>
      <c r="F111" s="115"/>
      <c r="G111" s="115"/>
      <c r="H111" s="115"/>
    </row>
    <row r="112" spans="1:8" ht="16.5">
      <c r="A112" s="259"/>
      <c r="B112" s="116"/>
      <c r="C112" s="116"/>
      <c r="D112" s="117"/>
      <c r="E112" s="117"/>
      <c r="F112" s="118"/>
      <c r="G112" s="150" t="s">
        <v>120</v>
      </c>
      <c r="H112" s="150" t="s">
        <v>121</v>
      </c>
    </row>
    <row r="113" spans="1:8" ht="16.5">
      <c r="A113" s="259"/>
      <c r="B113" s="116" t="s">
        <v>128</v>
      </c>
      <c r="C113" s="116"/>
      <c r="D113" s="117"/>
      <c r="E113" s="117"/>
      <c r="F113" s="118"/>
      <c r="G113" s="146">
        <v>15974490</v>
      </c>
      <c r="H113" s="135">
        <v>0</v>
      </c>
    </row>
    <row r="114" spans="1:8" ht="16.5">
      <c r="A114" s="259"/>
      <c r="B114" s="116" t="s">
        <v>334</v>
      </c>
      <c r="C114" s="116"/>
      <c r="D114" s="117"/>
      <c r="E114" s="117"/>
      <c r="F114" s="118"/>
      <c r="G114" s="118">
        <v>23419849</v>
      </c>
      <c r="H114" s="118">
        <v>13217876</v>
      </c>
    </row>
    <row r="115" spans="1:9" ht="17.25" thickBot="1">
      <c r="A115" s="259"/>
      <c r="B115" s="113" t="s">
        <v>127</v>
      </c>
      <c r="C115" s="113"/>
      <c r="D115" s="114"/>
      <c r="E115" s="114"/>
      <c r="F115" s="135">
        <v>0</v>
      </c>
      <c r="G115" s="134">
        <v>39394339</v>
      </c>
      <c r="H115" s="134">
        <v>13217876</v>
      </c>
      <c r="I115" s="33">
        <f>H115-CDKT!F19</f>
        <v>0</v>
      </c>
    </row>
    <row r="116" spans="1:8" s="3" customFormat="1" ht="26.25" customHeight="1" thickTop="1">
      <c r="A116" s="258" t="s">
        <v>30</v>
      </c>
      <c r="B116" s="113" t="s">
        <v>129</v>
      </c>
      <c r="C116" s="113"/>
      <c r="D116" s="114"/>
      <c r="E116" s="114"/>
      <c r="F116" s="113"/>
      <c r="G116" s="115"/>
      <c r="H116" s="115"/>
    </row>
    <row r="117" spans="1:8" ht="16.5">
      <c r="A117" s="259"/>
      <c r="B117" s="116"/>
      <c r="C117" s="116"/>
      <c r="D117" s="117"/>
      <c r="E117" s="117"/>
      <c r="F117" s="118"/>
      <c r="G117" s="150" t="s">
        <v>120</v>
      </c>
      <c r="H117" s="150" t="s">
        <v>121</v>
      </c>
    </row>
    <row r="118" spans="1:8" ht="16.5">
      <c r="A118" s="259"/>
      <c r="B118" s="116" t="s">
        <v>131</v>
      </c>
      <c r="C118" s="116"/>
      <c r="D118" s="117"/>
      <c r="E118" s="117"/>
      <c r="F118" s="118"/>
      <c r="G118" s="118">
        <v>23638833931</v>
      </c>
      <c r="H118" s="118">
        <v>22127588432</v>
      </c>
    </row>
    <row r="119" spans="1:8" ht="16.5">
      <c r="A119" s="259"/>
      <c r="B119" s="116" t="s">
        <v>132</v>
      </c>
      <c r="C119" s="116"/>
      <c r="D119" s="117"/>
      <c r="E119" s="117"/>
      <c r="F119" s="118"/>
      <c r="G119" s="118">
        <v>700000</v>
      </c>
      <c r="H119" s="118">
        <v>700000</v>
      </c>
    </row>
    <row r="120" spans="1:8" ht="16.5">
      <c r="A120" s="259"/>
      <c r="B120" s="116" t="s">
        <v>133</v>
      </c>
      <c r="C120" s="116"/>
      <c r="D120" s="117"/>
      <c r="E120" s="117"/>
      <c r="F120" s="118"/>
      <c r="G120" s="118">
        <v>3573819319</v>
      </c>
      <c r="H120" s="118">
        <v>3582746402</v>
      </c>
    </row>
    <row r="121" spans="1:8" ht="16.5">
      <c r="A121" s="259"/>
      <c r="B121" s="116" t="s">
        <v>134</v>
      </c>
      <c r="C121" s="116"/>
      <c r="D121" s="117"/>
      <c r="E121" s="117"/>
      <c r="F121" s="118"/>
      <c r="G121" s="118">
        <v>10590066999</v>
      </c>
      <c r="H121" s="118">
        <v>8571405021</v>
      </c>
    </row>
    <row r="122" spans="1:8" ht="16.5">
      <c r="A122" s="259"/>
      <c r="B122" s="116" t="s">
        <v>135</v>
      </c>
      <c r="C122" s="116"/>
      <c r="D122" s="117"/>
      <c r="E122" s="117"/>
      <c r="F122" s="118"/>
      <c r="G122" s="118">
        <v>111463895</v>
      </c>
      <c r="H122" s="118">
        <v>895620</v>
      </c>
    </row>
    <row r="123" spans="1:8" ht="17.25" thickBot="1">
      <c r="A123" s="259"/>
      <c r="B123" s="113" t="s">
        <v>127</v>
      </c>
      <c r="C123" s="116"/>
      <c r="D123" s="117"/>
      <c r="E123" s="117"/>
      <c r="F123" s="135">
        <v>0</v>
      </c>
      <c r="G123" s="134">
        <v>37914884144</v>
      </c>
      <c r="H123" s="134">
        <v>34283335475</v>
      </c>
    </row>
    <row r="124" spans="1:8" s="3" customFormat="1" ht="24" customHeight="1" thickTop="1">
      <c r="A124" s="258" t="s">
        <v>25</v>
      </c>
      <c r="B124" s="113" t="s">
        <v>414</v>
      </c>
      <c r="C124" s="113"/>
      <c r="D124" s="114"/>
      <c r="E124" s="114"/>
      <c r="F124" s="113"/>
      <c r="G124" s="136"/>
      <c r="H124" s="136"/>
    </row>
    <row r="125" spans="1:8" s="3" customFormat="1" ht="24" customHeight="1">
      <c r="A125" s="258"/>
      <c r="B125" s="113"/>
      <c r="C125" s="113"/>
      <c r="D125" s="114"/>
      <c r="E125" s="114"/>
      <c r="F125" s="113"/>
      <c r="G125" s="150" t="s">
        <v>15</v>
      </c>
      <c r="H125" s="150" t="s">
        <v>16</v>
      </c>
    </row>
    <row r="126" spans="1:8" ht="16.5">
      <c r="A126" s="259"/>
      <c r="B126" s="116" t="s">
        <v>121</v>
      </c>
      <c r="C126" s="116"/>
      <c r="D126" s="117"/>
      <c r="E126" s="117"/>
      <c r="F126" s="118"/>
      <c r="G126" s="247">
        <v>464029822</v>
      </c>
      <c r="H126" s="118">
        <v>325895000</v>
      </c>
    </row>
    <row r="127" spans="1:8" ht="16.5">
      <c r="A127" s="259"/>
      <c r="B127" s="116" t="s">
        <v>409</v>
      </c>
      <c r="C127" s="116"/>
      <c r="D127" s="117"/>
      <c r="E127" s="117"/>
      <c r="F127" s="118"/>
      <c r="G127" s="247">
        <v>315000000</v>
      </c>
      <c r="H127" s="146">
        <v>1517195889</v>
      </c>
    </row>
    <row r="128" spans="1:8" ht="16.5">
      <c r="A128" s="259"/>
      <c r="B128" s="116" t="s">
        <v>410</v>
      </c>
      <c r="C128" s="116"/>
      <c r="D128" s="117"/>
      <c r="E128" s="117"/>
      <c r="F128" s="118"/>
      <c r="G128" s="120">
        <v>436500000</v>
      </c>
      <c r="H128" s="118">
        <v>579080600</v>
      </c>
    </row>
    <row r="129" spans="1:8" s="3" customFormat="1" ht="17.25" thickBot="1">
      <c r="A129" s="258"/>
      <c r="B129" s="113" t="s">
        <v>120</v>
      </c>
      <c r="C129" s="113"/>
      <c r="D129" s="114"/>
      <c r="E129" s="114"/>
      <c r="F129" s="135">
        <v>0</v>
      </c>
      <c r="G129" s="134">
        <v>342529822</v>
      </c>
      <c r="H129" s="134">
        <v>1264010289</v>
      </c>
    </row>
    <row r="130" spans="1:8" s="3" customFormat="1" ht="24.75" customHeight="1" thickTop="1">
      <c r="A130" s="258" t="s">
        <v>92</v>
      </c>
      <c r="B130" s="113" t="s">
        <v>411</v>
      </c>
      <c r="C130" s="113"/>
      <c r="D130" s="114"/>
      <c r="E130" s="114"/>
      <c r="F130" s="113"/>
      <c r="G130" s="136"/>
      <c r="H130" s="136"/>
    </row>
    <row r="131" spans="1:8" ht="16.5">
      <c r="A131" s="259"/>
      <c r="B131" s="116"/>
      <c r="C131" s="116"/>
      <c r="D131" s="117"/>
      <c r="E131" s="117"/>
      <c r="F131" s="118"/>
      <c r="G131" s="150" t="s">
        <v>120</v>
      </c>
      <c r="H131" s="150" t="s">
        <v>121</v>
      </c>
    </row>
    <row r="132" spans="1:8" ht="16.5">
      <c r="A132" s="259"/>
      <c r="B132" s="116" t="s">
        <v>412</v>
      </c>
      <c r="C132" s="116"/>
      <c r="D132" s="117"/>
      <c r="E132" s="117"/>
      <c r="F132" s="118"/>
      <c r="G132" s="118">
        <v>364592149</v>
      </c>
      <c r="H132" s="118">
        <v>285445020</v>
      </c>
    </row>
    <row r="133" spans="1:8" ht="16.5">
      <c r="A133" s="259"/>
      <c r="B133" s="116" t="s">
        <v>413</v>
      </c>
      <c r="C133" s="116"/>
      <c r="D133" s="117"/>
      <c r="E133" s="117"/>
      <c r="F133" s="118"/>
      <c r="G133" s="118">
        <v>18689000</v>
      </c>
      <c r="H133" s="118">
        <v>52911000</v>
      </c>
    </row>
    <row r="134" spans="1:8" ht="16.5" customHeight="1" hidden="1">
      <c r="A134" s="259"/>
      <c r="B134" s="116" t="s">
        <v>512</v>
      </c>
      <c r="C134" s="116"/>
      <c r="D134" s="117"/>
      <c r="E134" s="117"/>
      <c r="F134" s="118"/>
      <c r="G134" s="135">
        <v>0</v>
      </c>
      <c r="H134" s="135">
        <v>0</v>
      </c>
    </row>
    <row r="135" spans="1:8" s="3" customFormat="1" ht="17.25" thickBot="1">
      <c r="A135" s="258"/>
      <c r="B135" s="113" t="s">
        <v>127</v>
      </c>
      <c r="C135" s="113"/>
      <c r="D135" s="114"/>
      <c r="E135" s="114"/>
      <c r="F135" s="135">
        <v>0</v>
      </c>
      <c r="G135" s="134">
        <v>383281149</v>
      </c>
      <c r="H135" s="134">
        <v>338356020</v>
      </c>
    </row>
    <row r="136" spans="1:8" s="3" customFormat="1" ht="24" customHeight="1" thickTop="1">
      <c r="A136" s="258" t="s">
        <v>249</v>
      </c>
      <c r="B136" s="113" t="s">
        <v>415</v>
      </c>
      <c r="C136" s="113"/>
      <c r="D136" s="114"/>
      <c r="E136" s="114"/>
      <c r="F136" s="115"/>
      <c r="G136" s="115"/>
      <c r="H136" s="115"/>
    </row>
    <row r="137" spans="1:8" ht="33">
      <c r="A137" s="259"/>
      <c r="B137" s="116"/>
      <c r="C137" s="116"/>
      <c r="D137" s="138" t="s">
        <v>136</v>
      </c>
      <c r="E137" s="138" t="s">
        <v>137</v>
      </c>
      <c r="F137" s="139" t="s">
        <v>138</v>
      </c>
      <c r="G137" s="139" t="s">
        <v>139</v>
      </c>
      <c r="H137" s="139" t="s">
        <v>140</v>
      </c>
    </row>
    <row r="138" spans="1:8" ht="16.5">
      <c r="A138" s="259"/>
      <c r="B138" s="113" t="s">
        <v>141</v>
      </c>
      <c r="C138" s="116"/>
      <c r="D138" s="117"/>
      <c r="E138" s="117"/>
      <c r="F138" s="118"/>
      <c r="G138" s="118"/>
      <c r="H138" s="118"/>
    </row>
    <row r="139" spans="1:8" ht="16.5">
      <c r="A139" s="259"/>
      <c r="B139" s="113" t="s">
        <v>121</v>
      </c>
      <c r="C139" s="116"/>
      <c r="D139" s="115">
        <v>20759183417</v>
      </c>
      <c r="E139" s="114">
        <v>63932415102</v>
      </c>
      <c r="F139" s="115">
        <v>10889700298</v>
      </c>
      <c r="G139" s="115">
        <v>3284623358</v>
      </c>
      <c r="H139" s="115">
        <v>98865922175</v>
      </c>
    </row>
    <row r="140" spans="1:8" ht="16.5">
      <c r="A140" s="259"/>
      <c r="B140" s="116" t="s">
        <v>416</v>
      </c>
      <c r="C140" s="116"/>
      <c r="D140" s="135">
        <v>0</v>
      </c>
      <c r="E140" s="146">
        <v>1931937542</v>
      </c>
      <c r="F140" s="118">
        <v>2253026501</v>
      </c>
      <c r="G140" s="135">
        <v>18200000</v>
      </c>
      <c r="H140" s="118">
        <v>4203164043</v>
      </c>
    </row>
    <row r="141" spans="1:8" ht="16.5">
      <c r="A141" s="259"/>
      <c r="B141" s="116" t="s">
        <v>417</v>
      </c>
      <c r="C141" s="116"/>
      <c r="D141" s="135">
        <v>0</v>
      </c>
      <c r="E141" s="135">
        <v>0</v>
      </c>
      <c r="F141" s="135">
        <v>0</v>
      </c>
      <c r="G141" s="135">
        <v>0</v>
      </c>
      <c r="H141" s="135">
        <v>0</v>
      </c>
    </row>
    <row r="142" spans="1:8" ht="16.5">
      <c r="A142" s="259"/>
      <c r="B142" s="116" t="s">
        <v>418</v>
      </c>
      <c r="C142" s="116"/>
      <c r="D142" s="135">
        <v>0</v>
      </c>
      <c r="E142" s="135">
        <v>0</v>
      </c>
      <c r="F142" s="118">
        <v>1418828605</v>
      </c>
      <c r="G142" s="135">
        <v>28724560</v>
      </c>
      <c r="H142" s="118">
        <v>1447553165</v>
      </c>
    </row>
    <row r="143" spans="1:8" ht="17.25" thickBot="1">
      <c r="A143" s="259"/>
      <c r="B143" s="79" t="s">
        <v>120</v>
      </c>
      <c r="C143" s="79"/>
      <c r="D143" s="134">
        <v>20759183417</v>
      </c>
      <c r="E143" s="134">
        <v>65864352644</v>
      </c>
      <c r="F143" s="134">
        <v>11723898194</v>
      </c>
      <c r="G143" s="134">
        <v>3274098798</v>
      </c>
      <c r="H143" s="134">
        <v>101621533053</v>
      </c>
    </row>
    <row r="144" spans="1:8" s="7" customFormat="1" ht="17.25" thickTop="1">
      <c r="A144" s="259"/>
      <c r="B144" s="84" t="s">
        <v>419</v>
      </c>
      <c r="C144" s="84"/>
      <c r="D144" s="120"/>
      <c r="E144" s="120"/>
      <c r="F144" s="120"/>
      <c r="G144" s="120"/>
      <c r="H144" s="120"/>
    </row>
    <row r="145" spans="1:8" s="7" customFormat="1" ht="19.5" customHeight="1">
      <c r="A145" s="259"/>
      <c r="B145" s="103" t="s">
        <v>420</v>
      </c>
      <c r="C145" s="34"/>
      <c r="D145" s="34"/>
      <c r="E145" s="120"/>
      <c r="F145" s="120"/>
      <c r="G145" s="120"/>
      <c r="H145" s="120">
        <v>40694644278</v>
      </c>
    </row>
    <row r="146" spans="1:8" ht="27" customHeight="1">
      <c r="A146" s="259"/>
      <c r="B146" s="113" t="s">
        <v>421</v>
      </c>
      <c r="C146" s="116"/>
      <c r="D146" s="117"/>
      <c r="E146" s="117"/>
      <c r="F146" s="118"/>
      <c r="G146" s="118"/>
      <c r="H146" s="118"/>
    </row>
    <row r="147" spans="1:8" ht="16.5">
      <c r="A147" s="259"/>
      <c r="B147" s="113" t="s">
        <v>121</v>
      </c>
      <c r="C147" s="113"/>
      <c r="D147" s="114">
        <v>12793995193</v>
      </c>
      <c r="E147" s="114">
        <v>43810929425</v>
      </c>
      <c r="F147" s="115">
        <v>8695220283</v>
      </c>
      <c r="G147" s="115">
        <v>2567817020</v>
      </c>
      <c r="H147" s="115">
        <v>67867961921</v>
      </c>
    </row>
    <row r="148" spans="1:8" s="54" customFormat="1" ht="16.5">
      <c r="A148" s="258"/>
      <c r="B148" s="113"/>
      <c r="C148" s="113"/>
      <c r="D148" s="114"/>
      <c r="E148" s="114"/>
      <c r="F148" s="115"/>
      <c r="G148" s="115"/>
      <c r="H148" s="115"/>
    </row>
    <row r="149" spans="1:8" s="54" customFormat="1" ht="16.5">
      <c r="A149" s="259"/>
      <c r="B149" s="116"/>
      <c r="C149" s="116"/>
      <c r="D149" s="117"/>
      <c r="E149" s="117"/>
      <c r="F149" s="118"/>
      <c r="G149" s="118"/>
      <c r="H149" s="118"/>
    </row>
    <row r="150" spans="1:8" s="54" customFormat="1" ht="16.5">
      <c r="A150" s="259"/>
      <c r="B150" s="116"/>
      <c r="C150" s="116"/>
      <c r="D150" s="117"/>
      <c r="E150" s="117"/>
      <c r="F150" s="118"/>
      <c r="G150" s="118"/>
      <c r="H150" s="118"/>
    </row>
    <row r="151" spans="1:8" s="54" customFormat="1" ht="16.5">
      <c r="A151" s="259"/>
      <c r="B151" s="116"/>
      <c r="C151" s="116"/>
      <c r="D151" s="117"/>
      <c r="E151" s="117"/>
      <c r="F151" s="118"/>
      <c r="G151" s="118"/>
      <c r="H151" s="118"/>
    </row>
    <row r="152" spans="1:8" s="54" customFormat="1" ht="17.25" thickBot="1">
      <c r="A152" s="270" t="s">
        <v>469</v>
      </c>
      <c r="B152" s="270"/>
      <c r="C152" s="198"/>
      <c r="D152" s="271"/>
      <c r="E152" s="122"/>
      <c r="F152" s="123"/>
      <c r="G152" s="123"/>
      <c r="H152" s="123"/>
    </row>
    <row r="153" spans="1:8" ht="17.25" thickTop="1">
      <c r="A153" s="259"/>
      <c r="B153" s="116" t="s">
        <v>143</v>
      </c>
      <c r="C153" s="116"/>
      <c r="D153" s="117">
        <v>608844372</v>
      </c>
      <c r="E153" s="117">
        <v>4619861380</v>
      </c>
      <c r="F153" s="117">
        <v>742328867</v>
      </c>
      <c r="G153" s="117">
        <v>200822978</v>
      </c>
      <c r="H153" s="118">
        <v>6171857597</v>
      </c>
    </row>
    <row r="154" spans="1:8" ht="16.5">
      <c r="A154" s="259"/>
      <c r="B154" s="116" t="s">
        <v>418</v>
      </c>
      <c r="C154" s="116"/>
      <c r="D154" s="135">
        <v>0</v>
      </c>
      <c r="E154" s="135">
        <v>0</v>
      </c>
      <c r="F154" s="118">
        <v>1321799156</v>
      </c>
      <c r="G154" s="135">
        <v>28724560</v>
      </c>
      <c r="H154" s="118">
        <v>1350523716</v>
      </c>
    </row>
    <row r="155" spans="1:8" s="3" customFormat="1" ht="24" customHeight="1" thickBot="1">
      <c r="A155" s="258"/>
      <c r="B155" s="113" t="s">
        <v>120</v>
      </c>
      <c r="C155" s="113"/>
      <c r="D155" s="222">
        <v>13402839565</v>
      </c>
      <c r="E155" s="222">
        <v>48430790805</v>
      </c>
      <c r="F155" s="222">
        <v>8115749994</v>
      </c>
      <c r="G155" s="222">
        <v>2739915438</v>
      </c>
      <c r="H155" s="222">
        <v>72689295802</v>
      </c>
    </row>
    <row r="156" spans="1:8" ht="26.25" customHeight="1" thickTop="1">
      <c r="A156" s="259"/>
      <c r="B156" s="113" t="s">
        <v>144</v>
      </c>
      <c r="C156" s="116"/>
      <c r="D156" s="117"/>
      <c r="E156" s="117"/>
      <c r="F156" s="118"/>
      <c r="G156" s="118"/>
      <c r="H156" s="135"/>
    </row>
    <row r="157" spans="1:8" ht="16.5">
      <c r="A157" s="259"/>
      <c r="B157" s="113" t="s">
        <v>121</v>
      </c>
      <c r="C157" s="116"/>
      <c r="D157" s="114">
        <v>7965188224</v>
      </c>
      <c r="E157" s="114">
        <v>20121485400</v>
      </c>
      <c r="F157" s="114">
        <v>2194480015</v>
      </c>
      <c r="G157" s="114">
        <v>716806338</v>
      </c>
      <c r="H157" s="115">
        <v>30997959977</v>
      </c>
    </row>
    <row r="158" spans="1:10" s="3" customFormat="1" ht="17.25" thickBot="1">
      <c r="A158" s="258"/>
      <c r="B158" s="113" t="s">
        <v>120</v>
      </c>
      <c r="C158" s="113"/>
      <c r="D158" s="141">
        <v>7356343852</v>
      </c>
      <c r="E158" s="141">
        <v>17433561839</v>
      </c>
      <c r="F158" s="141">
        <v>3608148200</v>
      </c>
      <c r="G158" s="141">
        <v>534183360</v>
      </c>
      <c r="H158" s="141">
        <v>28932237251</v>
      </c>
      <c r="J158" s="29"/>
    </row>
    <row r="159" spans="1:8" ht="17.25" thickTop="1">
      <c r="A159" s="259"/>
      <c r="B159" s="116" t="s">
        <v>419</v>
      </c>
      <c r="C159" s="116"/>
      <c r="D159" s="117"/>
      <c r="E159" s="117"/>
      <c r="F159" s="118"/>
      <c r="G159" s="118"/>
      <c r="H159" s="118"/>
    </row>
    <row r="160" spans="1:8" ht="16.5">
      <c r="A160" s="259"/>
      <c r="B160" s="151" t="s">
        <v>513</v>
      </c>
      <c r="C160" s="151"/>
      <c r="D160" s="152"/>
      <c r="E160" s="152"/>
      <c r="F160" s="153"/>
      <c r="G160" s="118"/>
      <c r="H160" s="118">
        <v>3155767446</v>
      </c>
    </row>
    <row r="161" spans="1:8" s="3" customFormat="1" ht="25.5" customHeight="1">
      <c r="A161" s="258" t="s">
        <v>113</v>
      </c>
      <c r="B161" s="113" t="s">
        <v>145</v>
      </c>
      <c r="C161" s="113"/>
      <c r="D161" s="114"/>
      <c r="E161" s="114"/>
      <c r="F161" s="115"/>
      <c r="G161" s="115"/>
      <c r="H161" s="115"/>
    </row>
    <row r="162" spans="1:8" ht="49.5">
      <c r="A162" s="259"/>
      <c r="B162" s="116"/>
      <c r="C162" s="116"/>
      <c r="D162" s="117"/>
      <c r="E162" s="142" t="s">
        <v>353</v>
      </c>
      <c r="F162" s="142" t="s">
        <v>422</v>
      </c>
      <c r="G162" s="143" t="s">
        <v>146</v>
      </c>
      <c r="H162" s="143" t="s">
        <v>140</v>
      </c>
    </row>
    <row r="163" spans="1:8" ht="16.5">
      <c r="A163" s="259"/>
      <c r="B163" s="113" t="s">
        <v>141</v>
      </c>
      <c r="C163" s="116"/>
      <c r="D163" s="117"/>
      <c r="E163" s="117"/>
      <c r="F163" s="117"/>
      <c r="G163" s="118"/>
      <c r="H163" s="118"/>
    </row>
    <row r="164" spans="1:8" ht="16.5">
      <c r="A164" s="259"/>
      <c r="B164" s="113" t="s">
        <v>121</v>
      </c>
      <c r="C164" s="113"/>
      <c r="D164" s="114"/>
      <c r="E164" s="191">
        <v>2916105767</v>
      </c>
      <c r="F164" s="114">
        <v>523151503</v>
      </c>
      <c r="G164" s="115">
        <v>1258426200</v>
      </c>
      <c r="H164" s="115">
        <v>4697683470</v>
      </c>
    </row>
    <row r="165" spans="1:8" ht="16.5">
      <c r="A165" s="259"/>
      <c r="B165" s="116" t="s">
        <v>147</v>
      </c>
      <c r="C165" s="116"/>
      <c r="D165" s="117"/>
      <c r="E165" s="135">
        <v>0</v>
      </c>
      <c r="F165" s="135">
        <v>0</v>
      </c>
      <c r="G165" s="135">
        <v>0</v>
      </c>
      <c r="H165" s="135">
        <v>0</v>
      </c>
    </row>
    <row r="166" spans="1:8" ht="16.5">
      <c r="A166" s="259"/>
      <c r="B166" s="116" t="s">
        <v>142</v>
      </c>
      <c r="C166" s="116"/>
      <c r="D166" s="117"/>
      <c r="E166" s="135">
        <v>0</v>
      </c>
      <c r="F166" s="135">
        <v>0</v>
      </c>
      <c r="G166" s="135">
        <v>0</v>
      </c>
      <c r="H166" s="135">
        <v>0</v>
      </c>
    </row>
    <row r="167" spans="1:8" ht="17.25" thickBot="1">
      <c r="A167" s="259"/>
      <c r="B167" s="113" t="s">
        <v>120</v>
      </c>
      <c r="C167" s="113"/>
      <c r="D167" s="114"/>
      <c r="E167" s="141">
        <v>2916105767</v>
      </c>
      <c r="F167" s="141">
        <v>523151503</v>
      </c>
      <c r="G167" s="141">
        <v>1258426200</v>
      </c>
      <c r="H167" s="141">
        <v>4697683470</v>
      </c>
    </row>
    <row r="168" spans="1:8" ht="27" customHeight="1" thickTop="1">
      <c r="A168" s="259"/>
      <c r="B168" s="113" t="s">
        <v>421</v>
      </c>
      <c r="C168" s="116"/>
      <c r="D168" s="117"/>
      <c r="E168" s="117"/>
      <c r="F168" s="118"/>
      <c r="G168" s="118"/>
      <c r="H168" s="118"/>
    </row>
    <row r="169" spans="1:8" ht="16.5">
      <c r="A169" s="259"/>
      <c r="B169" s="113" t="s">
        <v>121</v>
      </c>
      <c r="C169" s="113"/>
      <c r="D169" s="114"/>
      <c r="E169" s="227">
        <v>0</v>
      </c>
      <c r="F169" s="114">
        <v>357473961</v>
      </c>
      <c r="G169" s="115">
        <v>1252092832</v>
      </c>
      <c r="H169" s="115">
        <v>1609566793</v>
      </c>
    </row>
    <row r="170" spans="1:8" ht="16.5">
      <c r="A170" s="259"/>
      <c r="B170" s="116" t="s">
        <v>143</v>
      </c>
      <c r="C170" s="116"/>
      <c r="D170" s="117"/>
      <c r="E170" s="117">
        <v>43741584</v>
      </c>
      <c r="F170" s="117">
        <v>91911032</v>
      </c>
      <c r="G170" s="118">
        <v>6333368</v>
      </c>
      <c r="H170" s="118">
        <v>141985984</v>
      </c>
    </row>
    <row r="171" spans="1:8" ht="16.5">
      <c r="A171" s="259"/>
      <c r="B171" s="116" t="s">
        <v>142</v>
      </c>
      <c r="C171" s="116"/>
      <c r="D171" s="117"/>
      <c r="E171" s="117"/>
      <c r="F171" s="135">
        <v>0</v>
      </c>
      <c r="G171" s="135">
        <v>0</v>
      </c>
      <c r="H171" s="135">
        <v>0</v>
      </c>
    </row>
    <row r="172" spans="1:8" ht="17.25" thickBot="1">
      <c r="A172" s="259"/>
      <c r="B172" s="113" t="s">
        <v>120</v>
      </c>
      <c r="C172" s="116"/>
      <c r="D172" s="117"/>
      <c r="E172" s="141">
        <v>43741584</v>
      </c>
      <c r="F172" s="141">
        <v>449384993</v>
      </c>
      <c r="G172" s="141">
        <v>1258426200</v>
      </c>
      <c r="H172" s="141">
        <v>1751552777</v>
      </c>
    </row>
    <row r="173" spans="1:8" ht="26.25" customHeight="1" thickTop="1">
      <c r="A173" s="259"/>
      <c r="B173" s="113" t="s">
        <v>144</v>
      </c>
      <c r="C173" s="116"/>
      <c r="D173" s="117"/>
      <c r="E173" s="117"/>
      <c r="F173" s="117"/>
      <c r="G173" s="118"/>
      <c r="H173" s="118"/>
    </row>
    <row r="174" spans="1:8" ht="16.5">
      <c r="A174" s="259"/>
      <c r="B174" s="113" t="s">
        <v>121</v>
      </c>
      <c r="C174" s="116"/>
      <c r="D174" s="117"/>
      <c r="E174" s="191">
        <v>2916105767</v>
      </c>
      <c r="F174" s="114">
        <v>165677542</v>
      </c>
      <c r="G174" s="114">
        <v>6333368</v>
      </c>
      <c r="H174" s="114">
        <v>3088116677</v>
      </c>
    </row>
    <row r="175" spans="1:8" ht="17.25" thickBot="1">
      <c r="A175" s="259"/>
      <c r="B175" s="113" t="s">
        <v>120</v>
      </c>
      <c r="C175" s="116"/>
      <c r="D175" s="117"/>
      <c r="E175" s="141">
        <v>2872364183</v>
      </c>
      <c r="F175" s="141">
        <v>73766510</v>
      </c>
      <c r="G175" s="145">
        <v>0</v>
      </c>
      <c r="H175" s="141">
        <v>2946130693</v>
      </c>
    </row>
    <row r="176" spans="1:8" s="3" customFormat="1" ht="29.25" customHeight="1" thickTop="1">
      <c r="A176" s="258" t="s">
        <v>114</v>
      </c>
      <c r="B176" s="113" t="s">
        <v>148</v>
      </c>
      <c r="C176" s="113"/>
      <c r="D176" s="114"/>
      <c r="E176" s="114"/>
      <c r="F176" s="115"/>
      <c r="G176" s="115"/>
      <c r="H176" s="115"/>
    </row>
    <row r="177" spans="1:8" ht="16.5">
      <c r="A177" s="259"/>
      <c r="B177" s="116"/>
      <c r="C177" s="116"/>
      <c r="D177" s="117"/>
      <c r="E177" s="117"/>
      <c r="F177" s="118"/>
      <c r="G177" s="150" t="s">
        <v>120</v>
      </c>
      <c r="H177" s="150" t="s">
        <v>121</v>
      </c>
    </row>
    <row r="178" spans="1:8" ht="16.5">
      <c r="A178" s="259"/>
      <c r="B178" s="116" t="s">
        <v>470</v>
      </c>
      <c r="C178" s="116"/>
      <c r="D178" s="117"/>
      <c r="E178" s="117"/>
      <c r="F178" s="118"/>
      <c r="G178" s="118"/>
      <c r="H178" s="118"/>
    </row>
    <row r="179" spans="1:8" ht="16.5">
      <c r="A179" s="259"/>
      <c r="B179" s="116" t="s">
        <v>471</v>
      </c>
      <c r="C179" s="116"/>
      <c r="D179" s="117"/>
      <c r="E179" s="117"/>
      <c r="F179" s="118"/>
      <c r="G179" s="118">
        <v>1027108551</v>
      </c>
      <c r="H179" s="118">
        <v>1027108551</v>
      </c>
    </row>
    <row r="180" spans="1:8" ht="16.5">
      <c r="A180" s="259"/>
      <c r="B180" s="116" t="s">
        <v>514</v>
      </c>
      <c r="C180" s="116"/>
      <c r="D180" s="117"/>
      <c r="E180" s="117"/>
      <c r="F180" s="118"/>
      <c r="G180" s="118">
        <v>86621230</v>
      </c>
      <c r="H180" s="135">
        <v>0</v>
      </c>
    </row>
    <row r="181" spans="1:8" ht="16.5">
      <c r="A181" s="259"/>
      <c r="B181" s="116" t="s">
        <v>149</v>
      </c>
      <c r="C181" s="116"/>
      <c r="D181" s="117"/>
      <c r="E181" s="117"/>
      <c r="F181" s="118"/>
      <c r="G181" s="135">
        <v>0</v>
      </c>
      <c r="H181" s="135">
        <v>0</v>
      </c>
    </row>
    <row r="182" spans="1:8" ht="16.5">
      <c r="A182" s="259"/>
      <c r="B182" s="116" t="s">
        <v>150</v>
      </c>
      <c r="C182" s="116"/>
      <c r="D182" s="117"/>
      <c r="E182" s="117"/>
      <c r="F182" s="118"/>
      <c r="G182" s="135">
        <v>0</v>
      </c>
      <c r="H182" s="135">
        <v>0</v>
      </c>
    </row>
    <row r="183" spans="1:8" ht="16.5">
      <c r="A183" s="259"/>
      <c r="B183" s="116" t="s">
        <v>151</v>
      </c>
      <c r="C183" s="116"/>
      <c r="D183" s="117"/>
      <c r="E183" s="117"/>
      <c r="F183" s="118"/>
      <c r="G183" s="118">
        <v>206260909</v>
      </c>
      <c r="H183" s="118">
        <v>115351818</v>
      </c>
    </row>
    <row r="184" spans="1:8" s="3" customFormat="1" ht="17.25" thickBot="1">
      <c r="A184" s="258"/>
      <c r="B184" s="113" t="s">
        <v>127</v>
      </c>
      <c r="C184" s="113"/>
      <c r="D184" s="114"/>
      <c r="E184" s="114"/>
      <c r="F184" s="115"/>
      <c r="G184" s="141">
        <v>1319990690</v>
      </c>
      <c r="H184" s="141">
        <v>1142460369</v>
      </c>
    </row>
    <row r="185" spans="1:8" s="3" customFormat="1" ht="25.5" customHeight="1" thickTop="1">
      <c r="A185" s="258" t="s">
        <v>115</v>
      </c>
      <c r="B185" s="113" t="s">
        <v>153</v>
      </c>
      <c r="C185" s="113"/>
      <c r="D185" s="114"/>
      <c r="E185" s="114"/>
      <c r="F185" s="115"/>
      <c r="G185" s="115"/>
      <c r="H185" s="115"/>
    </row>
    <row r="186" spans="1:8" ht="16.5">
      <c r="A186" s="259"/>
      <c r="B186" s="116"/>
      <c r="C186" s="116"/>
      <c r="D186" s="117"/>
      <c r="E186" s="117"/>
      <c r="F186" s="118"/>
      <c r="G186" s="150" t="s">
        <v>120</v>
      </c>
      <c r="H186" s="150" t="s">
        <v>121</v>
      </c>
    </row>
    <row r="187" spans="1:8" ht="16.5">
      <c r="A187" s="259"/>
      <c r="B187" s="116" t="s">
        <v>154</v>
      </c>
      <c r="C187" s="116"/>
      <c r="D187" s="117"/>
      <c r="E187" s="117"/>
      <c r="F187" s="118"/>
      <c r="G187" s="135">
        <v>0</v>
      </c>
      <c r="H187" s="118">
        <v>75000000</v>
      </c>
    </row>
    <row r="188" spans="1:8" s="3" customFormat="1" ht="17.25" thickBot="1">
      <c r="A188" s="258"/>
      <c r="B188" s="113" t="s">
        <v>127</v>
      </c>
      <c r="C188" s="113"/>
      <c r="D188" s="114"/>
      <c r="E188" s="114"/>
      <c r="F188" s="115"/>
      <c r="G188" s="145">
        <v>0</v>
      </c>
      <c r="H188" s="141">
        <v>75000000</v>
      </c>
    </row>
    <row r="189" spans="1:8" ht="27.75" customHeight="1" thickTop="1">
      <c r="A189" s="258" t="s">
        <v>117</v>
      </c>
      <c r="B189" s="113" t="s">
        <v>156</v>
      </c>
      <c r="C189" s="116"/>
      <c r="D189" s="117"/>
      <c r="E189" s="117"/>
      <c r="F189" s="118"/>
      <c r="G189" s="312"/>
      <c r="H189" s="312"/>
    </row>
    <row r="190" spans="1:6" ht="16.5">
      <c r="A190" s="259"/>
      <c r="B190" s="116" t="s">
        <v>157</v>
      </c>
      <c r="C190" s="116"/>
      <c r="D190" s="117"/>
      <c r="E190" s="117"/>
      <c r="F190" s="118"/>
    </row>
    <row r="191" spans="1:8" ht="16.5" customHeight="1">
      <c r="A191" s="259"/>
      <c r="B191" s="116"/>
      <c r="C191" s="116"/>
      <c r="D191" s="117"/>
      <c r="E191" s="117"/>
      <c r="F191" s="118"/>
      <c r="G191" s="150" t="s">
        <v>15</v>
      </c>
      <c r="H191" s="150" t="s">
        <v>16</v>
      </c>
    </row>
    <row r="192" spans="1:8" ht="16.5">
      <c r="A192" s="259"/>
      <c r="B192" s="113" t="s">
        <v>425</v>
      </c>
      <c r="C192" s="113"/>
      <c r="D192" s="114"/>
      <c r="E192" s="114"/>
      <c r="F192" s="115"/>
      <c r="G192" s="295"/>
      <c r="H192" s="295">
        <v>13289432685</v>
      </c>
    </row>
    <row r="193" spans="1:8" s="54" customFormat="1" ht="16.5">
      <c r="A193" s="258"/>
      <c r="B193" s="113"/>
      <c r="C193" s="113"/>
      <c r="D193" s="114"/>
      <c r="E193" s="114"/>
      <c r="F193" s="115"/>
      <c r="G193" s="115"/>
      <c r="H193" s="115"/>
    </row>
    <row r="194" spans="1:8" s="54" customFormat="1" ht="16.5">
      <c r="A194" s="259"/>
      <c r="B194" s="116"/>
      <c r="C194" s="116"/>
      <c r="D194" s="117"/>
      <c r="E194" s="117"/>
      <c r="F194" s="118"/>
      <c r="G194" s="118"/>
      <c r="H194" s="118"/>
    </row>
    <row r="195" spans="1:8" s="54" customFormat="1" ht="16.5">
      <c r="A195" s="259"/>
      <c r="B195" s="116"/>
      <c r="C195" s="116"/>
      <c r="D195" s="117"/>
      <c r="E195" s="117"/>
      <c r="F195" s="118"/>
      <c r="G195" s="118"/>
      <c r="H195" s="118"/>
    </row>
    <row r="196" spans="1:8" s="54" customFormat="1" ht="17.25" thickBot="1">
      <c r="A196" s="270" t="s">
        <v>469</v>
      </c>
      <c r="B196" s="270"/>
      <c r="C196" s="198"/>
      <c r="D196" s="271"/>
      <c r="E196" s="122"/>
      <c r="F196" s="123"/>
      <c r="G196" s="123"/>
      <c r="H196" s="123"/>
    </row>
    <row r="197" spans="1:8" ht="17.25" thickTop="1">
      <c r="A197" s="259"/>
      <c r="B197" s="116" t="s">
        <v>423</v>
      </c>
      <c r="C197" s="116"/>
      <c r="D197" s="117"/>
      <c r="E197" s="117"/>
      <c r="F197" s="118"/>
      <c r="G197" s="135">
        <v>0</v>
      </c>
      <c r="H197" s="146">
        <v>71827677350</v>
      </c>
    </row>
    <row r="198" spans="1:8" ht="16.5">
      <c r="A198" s="259"/>
      <c r="B198" s="116" t="s">
        <v>424</v>
      </c>
      <c r="C198" s="116"/>
      <c r="D198" s="117"/>
      <c r="E198" s="117"/>
      <c r="F198" s="118"/>
      <c r="G198" s="135">
        <v>0</v>
      </c>
      <c r="H198" s="146">
        <v>85117102035</v>
      </c>
    </row>
    <row r="199" spans="1:8" ht="17.25" thickBot="1">
      <c r="A199" s="259"/>
      <c r="B199" s="113" t="s">
        <v>120</v>
      </c>
      <c r="C199" s="113"/>
      <c r="D199" s="114"/>
      <c r="E199" s="114"/>
      <c r="F199" s="115"/>
      <c r="G199" s="145">
        <v>0</v>
      </c>
      <c r="H199" s="306">
        <v>8000</v>
      </c>
    </row>
    <row r="200" spans="1:8" s="3" customFormat="1" ht="24.75" customHeight="1" thickTop="1">
      <c r="A200" s="258" t="s">
        <v>119</v>
      </c>
      <c r="B200" s="113" t="s">
        <v>159</v>
      </c>
      <c r="C200" s="113"/>
      <c r="D200" s="114"/>
      <c r="E200" s="114"/>
      <c r="F200" s="115"/>
      <c r="G200" s="115"/>
      <c r="H200" s="115"/>
    </row>
    <row r="201" spans="1:8" ht="33">
      <c r="A201" s="259"/>
      <c r="B201" s="116"/>
      <c r="C201" s="116"/>
      <c r="D201" s="117"/>
      <c r="E201" s="138" t="s">
        <v>5</v>
      </c>
      <c r="F201" s="138" t="s">
        <v>160</v>
      </c>
      <c r="G201" s="139" t="s">
        <v>161</v>
      </c>
      <c r="H201" s="139" t="s">
        <v>4</v>
      </c>
    </row>
    <row r="202" spans="1:8" ht="24.75" customHeight="1">
      <c r="A202" s="259"/>
      <c r="B202" s="116" t="s">
        <v>466</v>
      </c>
      <c r="C202" s="116"/>
      <c r="D202" s="117"/>
      <c r="E202" s="117">
        <v>372283517</v>
      </c>
      <c r="F202" s="117">
        <v>1151054341</v>
      </c>
      <c r="G202" s="118">
        <v>1490973266</v>
      </c>
      <c r="H202" s="146">
        <v>32364592</v>
      </c>
    </row>
    <row r="203" spans="1:8" ht="16.5">
      <c r="A203" s="259"/>
      <c r="B203" s="116" t="s">
        <v>467</v>
      </c>
      <c r="C203" s="116"/>
      <c r="D203" s="117"/>
      <c r="E203" s="118">
        <v>17403465</v>
      </c>
      <c r="F203" s="117">
        <v>947012536</v>
      </c>
      <c r="G203" s="118">
        <v>964416001</v>
      </c>
      <c r="H203" s="135">
        <v>0</v>
      </c>
    </row>
    <row r="204" spans="1:8" ht="16.5">
      <c r="A204" s="259"/>
      <c r="B204" s="116" t="s">
        <v>162</v>
      </c>
      <c r="C204" s="116"/>
      <c r="D204" s="117"/>
      <c r="E204" s="135">
        <v>0</v>
      </c>
      <c r="F204" s="117">
        <v>34419700</v>
      </c>
      <c r="G204" s="118">
        <v>34419700</v>
      </c>
      <c r="H204" s="146">
        <v>0</v>
      </c>
    </row>
    <row r="205" spans="1:8" ht="16.5">
      <c r="A205" s="259"/>
      <c r="B205" s="116" t="s">
        <v>163</v>
      </c>
      <c r="C205" s="116"/>
      <c r="D205" s="117"/>
      <c r="E205" s="117">
        <v>1694363151</v>
      </c>
      <c r="F205" s="117">
        <v>7420464387</v>
      </c>
      <c r="G205" s="118">
        <v>5604456901</v>
      </c>
      <c r="H205" s="118">
        <v>3510370637</v>
      </c>
    </row>
    <row r="206" spans="1:8" ht="16.5">
      <c r="A206" s="259"/>
      <c r="B206" s="116" t="s">
        <v>164</v>
      </c>
      <c r="C206" s="116"/>
      <c r="D206" s="117"/>
      <c r="E206" s="117">
        <v>77064382</v>
      </c>
      <c r="F206" s="117">
        <v>913267810</v>
      </c>
      <c r="G206" s="118">
        <v>876549526</v>
      </c>
      <c r="H206" s="118">
        <v>113782666</v>
      </c>
    </row>
    <row r="207" spans="1:8" ht="16.5">
      <c r="A207" s="259"/>
      <c r="B207" s="116" t="s">
        <v>165</v>
      </c>
      <c r="C207" s="116"/>
      <c r="D207" s="117"/>
      <c r="E207" s="117">
        <v>319600</v>
      </c>
      <c r="F207" s="117">
        <v>2772640</v>
      </c>
      <c r="G207" s="118">
        <v>2646320</v>
      </c>
      <c r="H207" s="118">
        <v>445920</v>
      </c>
    </row>
    <row r="208" spans="1:8" ht="16.5">
      <c r="A208" s="259"/>
      <c r="B208" s="116" t="s">
        <v>167</v>
      </c>
      <c r="C208" s="116"/>
      <c r="D208" s="152"/>
      <c r="E208" s="146">
        <v>0</v>
      </c>
      <c r="F208" s="117">
        <v>4000000</v>
      </c>
      <c r="G208" s="118">
        <v>4000000</v>
      </c>
      <c r="H208" s="146">
        <v>0</v>
      </c>
    </row>
    <row r="209" spans="1:8" ht="16.5">
      <c r="A209" s="259"/>
      <c r="B209" s="116" t="s">
        <v>166</v>
      </c>
      <c r="C209" s="116"/>
      <c r="D209" s="117"/>
      <c r="E209" s="135">
        <v>0</v>
      </c>
      <c r="F209" s="135">
        <v>0</v>
      </c>
      <c r="G209" s="135">
        <v>0</v>
      </c>
      <c r="H209" s="135">
        <v>0</v>
      </c>
    </row>
    <row r="210" spans="1:8" ht="16.5">
      <c r="A210" s="259"/>
      <c r="B210" s="116" t="s">
        <v>168</v>
      </c>
      <c r="C210" s="116"/>
      <c r="D210" s="117"/>
      <c r="E210" s="135">
        <v>0</v>
      </c>
      <c r="F210" s="135">
        <v>0</v>
      </c>
      <c r="G210" s="135">
        <v>0</v>
      </c>
      <c r="H210" s="135">
        <v>0</v>
      </c>
    </row>
    <row r="211" spans="1:8" s="3" customFormat="1" ht="17.25" thickBot="1">
      <c r="A211" s="258"/>
      <c r="B211" s="113" t="s">
        <v>127</v>
      </c>
      <c r="C211" s="113"/>
      <c r="D211" s="114"/>
      <c r="E211" s="141">
        <v>2161434115</v>
      </c>
      <c r="F211" s="141">
        <v>10472991414</v>
      </c>
      <c r="G211" s="141">
        <v>8977461714</v>
      </c>
      <c r="H211" s="134">
        <v>3656963815</v>
      </c>
    </row>
    <row r="212" spans="1:8" s="3" customFormat="1" ht="30" customHeight="1" thickTop="1">
      <c r="A212" s="258" t="s">
        <v>152</v>
      </c>
      <c r="B212" s="113" t="s">
        <v>170</v>
      </c>
      <c r="C212" s="113"/>
      <c r="D212" s="114"/>
      <c r="E212" s="114"/>
      <c r="F212" s="115"/>
      <c r="G212" s="147"/>
      <c r="H212" s="191">
        <v>0</v>
      </c>
    </row>
    <row r="213" spans="1:8" ht="16.5">
      <c r="A213" s="259"/>
      <c r="B213" s="116"/>
      <c r="C213" s="116"/>
      <c r="D213" s="117"/>
      <c r="E213" s="117"/>
      <c r="F213" s="118"/>
      <c r="G213" s="150" t="s">
        <v>120</v>
      </c>
      <c r="H213" s="150" t="s">
        <v>121</v>
      </c>
    </row>
    <row r="214" spans="1:8" ht="16.5">
      <c r="A214" s="259"/>
      <c r="B214" s="116" t="s">
        <v>515</v>
      </c>
      <c r="C214" s="116"/>
      <c r="D214" s="117"/>
      <c r="E214" s="117"/>
      <c r="F214" s="118"/>
      <c r="G214" s="118">
        <v>-17932870</v>
      </c>
      <c r="H214" s="118">
        <v>5214758</v>
      </c>
    </row>
    <row r="215" spans="1:8" ht="16.5">
      <c r="A215" s="259"/>
      <c r="B215" s="116" t="s">
        <v>516</v>
      </c>
      <c r="C215" s="116"/>
      <c r="D215" s="117"/>
      <c r="E215" s="117"/>
      <c r="F215" s="118"/>
      <c r="G215" s="118">
        <v>45045439</v>
      </c>
      <c r="H215" s="118"/>
    </row>
    <row r="216" spans="1:8" ht="16.5">
      <c r="A216" s="259"/>
      <c r="B216" s="116" t="s">
        <v>171</v>
      </c>
      <c r="C216" s="116"/>
      <c r="D216" s="117"/>
      <c r="E216" s="117"/>
      <c r="F216" s="118"/>
      <c r="G216" s="118">
        <v>553469750</v>
      </c>
      <c r="H216" s="118">
        <v>513319750</v>
      </c>
    </row>
    <row r="217" spans="1:8" ht="16.5">
      <c r="A217" s="259"/>
      <c r="B217" s="116" t="s">
        <v>517</v>
      </c>
      <c r="C217" s="116"/>
      <c r="D217" s="117"/>
      <c r="E217" s="117"/>
      <c r="F217" s="118"/>
      <c r="G217" s="118">
        <v>1783451555</v>
      </c>
      <c r="H217" s="118">
        <v>4511297631</v>
      </c>
    </row>
    <row r="218" spans="1:8" ht="16.5">
      <c r="A218" s="259"/>
      <c r="B218" s="116" t="s">
        <v>518</v>
      </c>
      <c r="C218" s="116"/>
      <c r="D218" s="117"/>
      <c r="E218" s="117"/>
      <c r="F218" s="118"/>
      <c r="G218" s="146">
        <v>1199747451</v>
      </c>
      <c r="H218" s="135">
        <v>0</v>
      </c>
    </row>
    <row r="219" spans="1:8" ht="17.25" thickBot="1">
      <c r="A219" s="259"/>
      <c r="B219" s="113" t="s">
        <v>127</v>
      </c>
      <c r="C219" s="113"/>
      <c r="D219" s="114"/>
      <c r="E219" s="114"/>
      <c r="F219" s="146">
        <v>0</v>
      </c>
      <c r="G219" s="141">
        <v>3563781325</v>
      </c>
      <c r="H219" s="141">
        <v>5029832139</v>
      </c>
    </row>
    <row r="220" spans="1:8" ht="27.75" customHeight="1" thickTop="1">
      <c r="A220" s="258" t="s">
        <v>276</v>
      </c>
      <c r="B220" s="113" t="s">
        <v>271</v>
      </c>
      <c r="C220" s="113"/>
      <c r="D220" s="114"/>
      <c r="E220" s="114"/>
      <c r="F220" s="115"/>
      <c r="G220" s="144"/>
      <c r="H220" s="144"/>
    </row>
    <row r="221" spans="1:8" s="229" customFormat="1" ht="33">
      <c r="A221" s="259"/>
      <c r="B221" s="116"/>
      <c r="C221" s="116"/>
      <c r="D221" s="117"/>
      <c r="E221" s="138" t="s">
        <v>121</v>
      </c>
      <c r="F221" s="139" t="s">
        <v>519</v>
      </c>
      <c r="G221" s="139" t="s">
        <v>142</v>
      </c>
      <c r="H221" s="139" t="s">
        <v>120</v>
      </c>
    </row>
    <row r="222" spans="1:8" s="229" customFormat="1" ht="16.5">
      <c r="A222" s="259"/>
      <c r="B222" s="116" t="s">
        <v>520</v>
      </c>
      <c r="C222" s="116"/>
      <c r="D222" s="117"/>
      <c r="E222" s="117">
        <v>1307678218</v>
      </c>
      <c r="F222" s="118">
        <v>2447117637</v>
      </c>
      <c r="G222" s="137">
        <v>3953104992</v>
      </c>
      <c r="H222" s="118">
        <v>-198309137</v>
      </c>
    </row>
    <row r="223" spans="1:8" s="229" customFormat="1" ht="16.5">
      <c r="A223" s="259"/>
      <c r="B223" s="116" t="s">
        <v>521</v>
      </c>
      <c r="C223" s="116"/>
      <c r="D223" s="117"/>
      <c r="E223" s="117">
        <v>304968706</v>
      </c>
      <c r="F223" s="118">
        <v>1141988230</v>
      </c>
      <c r="G223" s="137">
        <v>1432154900</v>
      </c>
      <c r="H223" s="118">
        <v>14802036</v>
      </c>
    </row>
    <row r="224" spans="1:8" s="229" customFormat="1" ht="16.5">
      <c r="A224" s="259"/>
      <c r="B224" s="116" t="s">
        <v>558</v>
      </c>
      <c r="C224" s="116"/>
      <c r="D224" s="117"/>
      <c r="E224" s="118">
        <v>20243792</v>
      </c>
      <c r="F224" s="118">
        <v>489423527</v>
      </c>
      <c r="G224" s="137">
        <v>749555650</v>
      </c>
      <c r="H224" s="118">
        <v>-239888331</v>
      </c>
    </row>
    <row r="225" spans="1:8" s="229" customFormat="1" ht="17.25" thickBot="1">
      <c r="A225" s="259"/>
      <c r="B225" s="113" t="s">
        <v>120</v>
      </c>
      <c r="C225" s="113"/>
      <c r="D225" s="114"/>
      <c r="E225" s="134">
        <v>1632890716</v>
      </c>
      <c r="F225" s="134">
        <v>4078529394</v>
      </c>
      <c r="G225" s="134">
        <v>6134815542</v>
      </c>
      <c r="H225" s="134">
        <v>-423395432</v>
      </c>
    </row>
    <row r="226" spans="1:8" s="3" customFormat="1" ht="22.5" customHeight="1" thickTop="1">
      <c r="A226" s="258" t="s">
        <v>155</v>
      </c>
      <c r="B226" s="113" t="s">
        <v>172</v>
      </c>
      <c r="C226" s="113"/>
      <c r="D226" s="114"/>
      <c r="E226" s="114"/>
      <c r="F226" s="115"/>
      <c r="G226" s="227"/>
      <c r="H226" s="227">
        <v>0</v>
      </c>
    </row>
    <row r="227" spans="1:8" ht="17.25" customHeight="1">
      <c r="A227" s="259"/>
      <c r="B227" s="113" t="s">
        <v>426</v>
      </c>
      <c r="C227" s="116"/>
      <c r="D227" s="117"/>
      <c r="E227" s="117"/>
      <c r="F227" s="118"/>
      <c r="G227" s="118"/>
      <c r="H227" s="118"/>
    </row>
    <row r="228" spans="1:8" s="7" customFormat="1" ht="16.5">
      <c r="A228" s="259"/>
      <c r="B228" s="116" t="s">
        <v>427</v>
      </c>
      <c r="C228" s="116"/>
      <c r="D228" s="117"/>
      <c r="E228" s="117"/>
      <c r="F228" s="118"/>
      <c r="G228" s="118"/>
      <c r="H228" s="118"/>
    </row>
    <row r="229" spans="1:8" ht="26.25" customHeight="1">
      <c r="A229" s="259"/>
      <c r="B229" s="113" t="s">
        <v>428</v>
      </c>
      <c r="C229" s="116"/>
      <c r="D229" s="117"/>
      <c r="E229" s="117"/>
      <c r="F229" s="118"/>
      <c r="G229" s="118"/>
      <c r="H229" s="118"/>
    </row>
    <row r="230" spans="1:8" ht="17.25" customHeight="1">
      <c r="A230" s="259"/>
      <c r="B230" s="113"/>
      <c r="C230" s="116"/>
      <c r="D230" s="117"/>
      <c r="E230" s="117"/>
      <c r="F230" s="118"/>
      <c r="G230" s="150" t="s">
        <v>120</v>
      </c>
      <c r="H230" s="150" t="s">
        <v>121</v>
      </c>
    </row>
    <row r="231" spans="1:8" ht="16.5">
      <c r="A231" s="259"/>
      <c r="B231" s="116" t="s">
        <v>173</v>
      </c>
      <c r="C231" s="116"/>
      <c r="D231" s="117"/>
      <c r="E231" s="117"/>
      <c r="F231" s="118"/>
      <c r="G231" s="118">
        <v>6481634</v>
      </c>
      <c r="H231" s="118">
        <v>6481634</v>
      </c>
    </row>
    <row r="232" spans="1:8" ht="16.5">
      <c r="A232" s="259"/>
      <c r="B232" s="116" t="s">
        <v>174</v>
      </c>
      <c r="C232" s="116"/>
      <c r="D232" s="117"/>
      <c r="E232" s="117"/>
      <c r="F232" s="118"/>
      <c r="G232" s="118">
        <v>6481634</v>
      </c>
      <c r="H232" s="118">
        <v>6481634</v>
      </c>
    </row>
    <row r="233" spans="1:8" ht="16.5">
      <c r="A233" s="259"/>
      <c r="B233" s="116" t="s">
        <v>429</v>
      </c>
      <c r="C233" s="116"/>
      <c r="D233" s="117"/>
      <c r="E233" s="117"/>
      <c r="F233" s="118"/>
      <c r="G233" s="118">
        <v>6481634</v>
      </c>
      <c r="H233" s="118">
        <v>6481634</v>
      </c>
    </row>
    <row r="234" spans="1:8" ht="16.5">
      <c r="A234" s="259"/>
      <c r="B234" s="116" t="s">
        <v>430</v>
      </c>
      <c r="C234" s="116"/>
      <c r="D234" s="117"/>
      <c r="E234" s="117"/>
      <c r="F234" s="118"/>
      <c r="G234" s="135">
        <v>0</v>
      </c>
      <c r="H234" s="135">
        <v>0</v>
      </c>
    </row>
    <row r="235" spans="1:8" ht="16.5">
      <c r="A235" s="259"/>
      <c r="B235" s="116" t="s">
        <v>175</v>
      </c>
      <c r="C235" s="116"/>
      <c r="D235" s="117"/>
      <c r="E235" s="117"/>
      <c r="F235" s="118"/>
      <c r="G235" s="118">
        <v>6240</v>
      </c>
      <c r="H235" s="118">
        <v>6240</v>
      </c>
    </row>
    <row r="236" spans="1:8" ht="16.5">
      <c r="A236" s="259"/>
      <c r="B236" s="116" t="s">
        <v>429</v>
      </c>
      <c r="C236" s="116"/>
      <c r="D236" s="117"/>
      <c r="E236" s="117"/>
      <c r="F236" s="118"/>
      <c r="G236" s="118">
        <v>6240</v>
      </c>
      <c r="H236" s="118">
        <v>6240</v>
      </c>
    </row>
    <row r="237" spans="1:8" ht="16.5">
      <c r="A237" s="259"/>
      <c r="B237" s="116" t="s">
        <v>430</v>
      </c>
      <c r="C237" s="116"/>
      <c r="D237" s="117"/>
      <c r="E237" s="117"/>
      <c r="F237" s="118"/>
      <c r="G237" s="135">
        <v>0</v>
      </c>
      <c r="H237" s="135">
        <v>0</v>
      </c>
    </row>
    <row r="238" spans="1:8" ht="16.5">
      <c r="A238" s="259"/>
      <c r="B238" s="116" t="s">
        <v>176</v>
      </c>
      <c r="C238" s="116"/>
      <c r="D238" s="117"/>
      <c r="E238" s="117"/>
      <c r="F238" s="118"/>
      <c r="G238" s="118">
        <v>6475394</v>
      </c>
      <c r="H238" s="118">
        <v>6475394</v>
      </c>
    </row>
    <row r="239" spans="1:8" s="54" customFormat="1" ht="16.5">
      <c r="A239" s="258"/>
      <c r="B239" s="113"/>
      <c r="C239" s="113"/>
      <c r="D239" s="114"/>
      <c r="E239" s="114"/>
      <c r="F239" s="115"/>
      <c r="G239" s="115"/>
      <c r="H239" s="115"/>
    </row>
    <row r="240" spans="1:8" s="54" customFormat="1" ht="16.5">
      <c r="A240" s="259"/>
      <c r="B240" s="116"/>
      <c r="C240" s="116"/>
      <c r="D240" s="117"/>
      <c r="E240" s="117"/>
      <c r="F240" s="118"/>
      <c r="G240" s="118"/>
      <c r="H240" s="118"/>
    </row>
    <row r="241" spans="1:8" s="54" customFormat="1" ht="16.5">
      <c r="A241" s="259"/>
      <c r="B241" s="116"/>
      <c r="C241" s="116"/>
      <c r="D241" s="117"/>
      <c r="E241" s="117"/>
      <c r="F241" s="118"/>
      <c r="G241" s="118"/>
      <c r="H241" s="118"/>
    </row>
    <row r="242" spans="1:8" s="54" customFormat="1" ht="17.25" thickBot="1">
      <c r="A242" s="270" t="s">
        <v>469</v>
      </c>
      <c r="B242" s="270"/>
      <c r="C242" s="198"/>
      <c r="D242" s="271"/>
      <c r="E242" s="122"/>
      <c r="F242" s="123"/>
      <c r="G242" s="123"/>
      <c r="H242" s="123"/>
    </row>
    <row r="243" spans="1:8" ht="17.25" thickTop="1">
      <c r="A243" s="259"/>
      <c r="B243" s="116" t="s">
        <v>429</v>
      </c>
      <c r="C243" s="116"/>
      <c r="D243" s="117"/>
      <c r="E243" s="117"/>
      <c r="F243" s="118"/>
      <c r="G243" s="118">
        <v>6475394</v>
      </c>
      <c r="H243" s="118">
        <v>6475394</v>
      </c>
    </row>
    <row r="244" spans="1:8" ht="16.5">
      <c r="A244" s="259"/>
      <c r="B244" s="116" t="s">
        <v>430</v>
      </c>
      <c r="C244" s="116"/>
      <c r="D244" s="117"/>
      <c r="E244" s="117"/>
      <c r="F244" s="118"/>
      <c r="G244" s="135">
        <v>0</v>
      </c>
      <c r="H244" s="135">
        <v>0</v>
      </c>
    </row>
    <row r="245" spans="1:8" ht="26.25" customHeight="1">
      <c r="A245" s="259"/>
      <c r="B245" s="116" t="s">
        <v>431</v>
      </c>
      <c r="C245" s="116"/>
      <c r="D245" s="117"/>
      <c r="E245" s="117"/>
      <c r="F245" s="118"/>
      <c r="G245" s="118">
        <v>10000</v>
      </c>
      <c r="H245" s="118">
        <v>10000</v>
      </c>
    </row>
    <row r="246" spans="1:8" s="3" customFormat="1" ht="35.25" customHeight="1">
      <c r="A246" s="258" t="s">
        <v>178</v>
      </c>
      <c r="B246" s="308" t="s">
        <v>179</v>
      </c>
      <c r="C246" s="307"/>
      <c r="D246" s="307"/>
      <c r="E246" s="307"/>
      <c r="F246" s="307"/>
      <c r="G246" s="307"/>
      <c r="H246" s="307"/>
    </row>
    <row r="247" spans="1:8" s="3" customFormat="1" ht="16.5" customHeight="1">
      <c r="A247" s="258" t="s">
        <v>21</v>
      </c>
      <c r="B247" s="113" t="s">
        <v>435</v>
      </c>
      <c r="C247" s="113"/>
      <c r="D247" s="114"/>
      <c r="E247" s="114"/>
      <c r="F247" s="115"/>
      <c r="G247" s="313" t="s">
        <v>587</v>
      </c>
      <c r="H247" s="314"/>
    </row>
    <row r="248" spans="1:8" s="3" customFormat="1" ht="16.5">
      <c r="A248" s="258"/>
      <c r="B248" s="149" t="s">
        <v>289</v>
      </c>
      <c r="C248" s="113"/>
      <c r="D248" s="114"/>
      <c r="E248" s="114"/>
      <c r="F248" s="115"/>
      <c r="G248" s="314"/>
      <c r="H248" s="314"/>
    </row>
    <row r="249" spans="1:8" ht="16.5">
      <c r="A249" s="259"/>
      <c r="B249" s="116"/>
      <c r="C249" s="116"/>
      <c r="D249" s="117"/>
      <c r="E249" s="117"/>
      <c r="F249" s="118"/>
      <c r="G249" s="150" t="s">
        <v>15</v>
      </c>
      <c r="H249" s="150" t="s">
        <v>16</v>
      </c>
    </row>
    <row r="250" spans="1:8" s="3" customFormat="1" ht="17.25" customHeight="1">
      <c r="A250" s="258"/>
      <c r="B250" s="113" t="s">
        <v>180</v>
      </c>
      <c r="C250" s="113"/>
      <c r="D250" s="114"/>
      <c r="E250" s="114"/>
      <c r="F250" s="115"/>
      <c r="G250" s="115">
        <v>161235632810</v>
      </c>
      <c r="H250" s="115">
        <v>137682182073</v>
      </c>
    </row>
    <row r="251" spans="1:8" ht="16.5">
      <c r="A251" s="259"/>
      <c r="B251" s="116" t="s">
        <v>432</v>
      </c>
      <c r="C251" s="116"/>
      <c r="D251" s="117"/>
      <c r="E251" s="117"/>
      <c r="F251" s="118"/>
      <c r="G251" s="118">
        <v>3129972700</v>
      </c>
      <c r="H251" s="118">
        <v>123281462</v>
      </c>
    </row>
    <row r="252" spans="1:8" ht="16.5">
      <c r="A252" s="259"/>
      <c r="B252" s="116" t="s">
        <v>433</v>
      </c>
      <c r="C252" s="116"/>
      <c r="D252" s="117"/>
      <c r="E252" s="117"/>
      <c r="F252" s="118"/>
      <c r="G252" s="118">
        <v>158002594246</v>
      </c>
      <c r="H252" s="118">
        <v>137333811571</v>
      </c>
    </row>
    <row r="253" spans="1:8" ht="16.5">
      <c r="A253" s="259"/>
      <c r="B253" s="116" t="s">
        <v>572</v>
      </c>
      <c r="C253" s="116"/>
      <c r="D253" s="117"/>
      <c r="E253" s="117"/>
      <c r="F253" s="118"/>
      <c r="G253" s="118">
        <v>2176679800</v>
      </c>
      <c r="H253" s="118">
        <v>262847520</v>
      </c>
    </row>
    <row r="254" spans="1:8" ht="16.5">
      <c r="A254" s="259"/>
      <c r="B254" s="116" t="s">
        <v>434</v>
      </c>
      <c r="C254" s="116"/>
      <c r="D254" s="117"/>
      <c r="E254" s="117"/>
      <c r="F254" s="118"/>
      <c r="G254" s="118">
        <v>103065864</v>
      </c>
      <c r="H254" s="118">
        <v>225089040</v>
      </c>
    </row>
    <row r="255" spans="1:8" ht="15" customHeight="1">
      <c r="A255" s="259"/>
      <c r="B255" s="113" t="s">
        <v>181</v>
      </c>
      <c r="C255" s="116"/>
      <c r="D255" s="117"/>
      <c r="E255" s="117"/>
      <c r="F255" s="118"/>
      <c r="G255" s="115">
        <v>272348966</v>
      </c>
      <c r="H255" s="115">
        <v>271848228</v>
      </c>
    </row>
    <row r="256" spans="1:8" ht="16.5">
      <c r="A256" s="259"/>
      <c r="B256" s="116" t="s">
        <v>436</v>
      </c>
      <c r="C256" s="116"/>
      <c r="D256" s="117"/>
      <c r="E256" s="117"/>
      <c r="F256" s="118"/>
      <c r="G256" s="118">
        <v>272348966</v>
      </c>
      <c r="H256" s="118">
        <v>271848228</v>
      </c>
    </row>
    <row r="257" spans="1:8" s="3" customFormat="1" ht="15.75" customHeight="1" thickBot="1">
      <c r="A257" s="258"/>
      <c r="B257" s="113" t="s">
        <v>182</v>
      </c>
      <c r="C257" s="113"/>
      <c r="D257" s="114"/>
      <c r="E257" s="114"/>
      <c r="F257" s="115"/>
      <c r="G257" s="134">
        <v>160963283844</v>
      </c>
      <c r="H257" s="134">
        <v>137410333845</v>
      </c>
    </row>
    <row r="258" spans="1:8" ht="17.25" thickTop="1">
      <c r="A258" s="259"/>
      <c r="B258" s="116" t="s">
        <v>432</v>
      </c>
      <c r="C258" s="116"/>
      <c r="D258" s="117"/>
      <c r="E258" s="117"/>
      <c r="F258" s="118"/>
      <c r="G258" s="118">
        <v>3129972700</v>
      </c>
      <c r="H258" s="118">
        <v>123281462</v>
      </c>
    </row>
    <row r="259" spans="1:8" ht="16.5">
      <c r="A259" s="259"/>
      <c r="B259" s="116" t="s">
        <v>433</v>
      </c>
      <c r="C259" s="116"/>
      <c r="D259" s="117"/>
      <c r="E259" s="117"/>
      <c r="F259" s="118"/>
      <c r="G259" s="118">
        <v>157730245280</v>
      </c>
      <c r="H259" s="118">
        <v>137061963343</v>
      </c>
    </row>
    <row r="260" spans="1:8" ht="16.5">
      <c r="A260" s="259"/>
      <c r="B260" s="116" t="s">
        <v>434</v>
      </c>
      <c r="C260" s="116"/>
      <c r="D260" s="117"/>
      <c r="E260" s="117"/>
      <c r="F260" s="118"/>
      <c r="G260" s="118">
        <v>103065864</v>
      </c>
      <c r="H260" s="118">
        <v>225089040</v>
      </c>
    </row>
    <row r="261" spans="1:8" s="3" customFormat="1" ht="24.75" customHeight="1">
      <c r="A261" s="258" t="s">
        <v>24</v>
      </c>
      <c r="B261" s="113" t="s">
        <v>183</v>
      </c>
      <c r="C261" s="113"/>
      <c r="D261" s="114"/>
      <c r="E261" s="114"/>
      <c r="F261" s="115"/>
      <c r="G261" s="115"/>
      <c r="H261" s="115"/>
    </row>
    <row r="262" spans="1:8" s="3" customFormat="1" ht="16.5">
      <c r="A262" s="258"/>
      <c r="B262" s="113"/>
      <c r="C262" s="113"/>
      <c r="D262" s="114"/>
      <c r="E262" s="114"/>
      <c r="F262" s="115"/>
      <c r="G262" s="150" t="s">
        <v>15</v>
      </c>
      <c r="H262" s="150" t="s">
        <v>16</v>
      </c>
    </row>
    <row r="263" spans="1:8" ht="16.5">
      <c r="A263" s="259"/>
      <c r="B263" s="116" t="s">
        <v>437</v>
      </c>
      <c r="C263" s="116"/>
      <c r="D263" s="117"/>
      <c r="E263" s="117"/>
      <c r="F263" s="118"/>
      <c r="G263" s="118">
        <v>2778818416</v>
      </c>
      <c r="H263" s="118">
        <v>325711587</v>
      </c>
    </row>
    <row r="264" spans="1:8" ht="16.5">
      <c r="A264" s="259"/>
      <c r="B264" s="151" t="s">
        <v>438</v>
      </c>
      <c r="C264" s="151"/>
      <c r="D264" s="152"/>
      <c r="E264" s="152"/>
      <c r="F264" s="153"/>
      <c r="G264" s="153">
        <v>97233281179</v>
      </c>
      <c r="H264" s="118">
        <v>89653541137</v>
      </c>
    </row>
    <row r="265" spans="1:8" s="3" customFormat="1" ht="17.25" thickBot="1">
      <c r="A265" s="258"/>
      <c r="B265" s="154" t="s">
        <v>127</v>
      </c>
      <c r="C265" s="154"/>
      <c r="D265" s="155"/>
      <c r="E265" s="155"/>
      <c r="F265" s="156"/>
      <c r="G265" s="157">
        <v>100012099595</v>
      </c>
      <c r="H265" s="134">
        <v>89979252724</v>
      </c>
    </row>
    <row r="266" spans="1:8" ht="27.75" customHeight="1" thickTop="1">
      <c r="A266" s="258" t="s">
        <v>29</v>
      </c>
      <c r="B266" s="113" t="s">
        <v>184</v>
      </c>
      <c r="C266" s="116"/>
      <c r="D266" s="117"/>
      <c r="E266" s="117"/>
      <c r="F266" s="118"/>
      <c r="G266" s="135">
        <v>0</v>
      </c>
      <c r="H266" s="135">
        <v>0</v>
      </c>
    </row>
    <row r="267" spans="1:8" ht="16.5">
      <c r="A267" s="259"/>
      <c r="B267" s="116"/>
      <c r="C267" s="116"/>
      <c r="D267" s="117"/>
      <c r="E267" s="117"/>
      <c r="F267" s="118"/>
      <c r="G267" s="150" t="s">
        <v>15</v>
      </c>
      <c r="H267" s="150" t="s">
        <v>16</v>
      </c>
    </row>
    <row r="268" spans="1:8" ht="15.75" customHeight="1">
      <c r="A268" s="259"/>
      <c r="B268" s="116" t="s">
        <v>523</v>
      </c>
      <c r="C268" s="116"/>
      <c r="D268" s="117"/>
      <c r="E268" s="117"/>
      <c r="F268" s="118"/>
      <c r="G268" s="118">
        <v>154663509</v>
      </c>
      <c r="H268" s="118">
        <v>48045384</v>
      </c>
    </row>
    <row r="269" spans="1:8" ht="15.75" customHeight="1">
      <c r="A269" s="259"/>
      <c r="B269" s="116" t="s">
        <v>550</v>
      </c>
      <c r="C269" s="116"/>
      <c r="D269" s="117"/>
      <c r="E269" s="117"/>
      <c r="F269" s="118"/>
      <c r="G269" s="118">
        <v>247107885</v>
      </c>
      <c r="H269" s="275">
        <v>0</v>
      </c>
    </row>
    <row r="270" spans="1:8" ht="14.25" customHeight="1">
      <c r="A270" s="259"/>
      <c r="B270" s="116" t="s">
        <v>522</v>
      </c>
      <c r="C270" s="116"/>
      <c r="D270" s="117"/>
      <c r="E270" s="117"/>
      <c r="F270" s="118"/>
      <c r="G270" s="146">
        <v>5063500</v>
      </c>
      <c r="H270" s="146">
        <v>28594129</v>
      </c>
    </row>
    <row r="271" spans="1:8" ht="14.25" customHeight="1">
      <c r="A271" s="259"/>
      <c r="B271" s="116" t="s">
        <v>524</v>
      </c>
      <c r="C271" s="116"/>
      <c r="D271" s="117"/>
      <c r="E271" s="117"/>
      <c r="F271" s="118"/>
      <c r="G271" s="146">
        <v>44400000</v>
      </c>
      <c r="H271" s="135">
        <v>0</v>
      </c>
    </row>
    <row r="272" spans="1:8" ht="16.5">
      <c r="A272" s="259"/>
      <c r="B272" s="116" t="s">
        <v>439</v>
      </c>
      <c r="C272" s="116"/>
      <c r="D272" s="117"/>
      <c r="E272" s="117"/>
      <c r="F272" s="118"/>
      <c r="G272" s="135">
        <v>0</v>
      </c>
      <c r="H272" s="146">
        <v>18679500</v>
      </c>
    </row>
    <row r="273" spans="1:8" s="3" customFormat="1" ht="17.25" thickBot="1">
      <c r="A273" s="258"/>
      <c r="B273" s="113" t="s">
        <v>127</v>
      </c>
      <c r="C273" s="113"/>
      <c r="D273" s="114"/>
      <c r="E273" s="114"/>
      <c r="F273" s="115"/>
      <c r="G273" s="134">
        <v>451234894</v>
      </c>
      <c r="H273" s="134">
        <v>95319013</v>
      </c>
    </row>
    <row r="274" spans="1:8" ht="26.25" customHeight="1" thickTop="1">
      <c r="A274" s="258" t="s">
        <v>30</v>
      </c>
      <c r="B274" s="113" t="s">
        <v>185</v>
      </c>
      <c r="C274" s="116"/>
      <c r="D274" s="117"/>
      <c r="E274" s="117"/>
      <c r="F274" s="118"/>
      <c r="G274" s="118"/>
      <c r="H274" s="118"/>
    </row>
    <row r="275" spans="1:8" ht="16.5">
      <c r="A275" s="259"/>
      <c r="B275" s="116"/>
      <c r="C275" s="116"/>
      <c r="D275" s="117"/>
      <c r="E275" s="117"/>
      <c r="F275" s="118"/>
      <c r="G275" s="150" t="s">
        <v>15</v>
      </c>
      <c r="H275" s="150" t="s">
        <v>16</v>
      </c>
    </row>
    <row r="276" spans="1:8" ht="16.5">
      <c r="A276" s="259"/>
      <c r="B276" s="116" t="s">
        <v>315</v>
      </c>
      <c r="C276" s="116"/>
      <c r="D276" s="117"/>
      <c r="E276" s="117"/>
      <c r="F276" s="118"/>
      <c r="G276" s="146">
        <v>69041979</v>
      </c>
      <c r="H276" s="118">
        <v>579535971</v>
      </c>
    </row>
    <row r="277" spans="1:8" ht="16.5">
      <c r="A277" s="259"/>
      <c r="B277" s="116" t="s">
        <v>531</v>
      </c>
      <c r="C277" s="116"/>
      <c r="D277" s="117"/>
      <c r="E277" s="117"/>
      <c r="F277" s="118"/>
      <c r="G277" s="118">
        <v>25608829</v>
      </c>
      <c r="H277" s="146">
        <v>8845642</v>
      </c>
    </row>
    <row r="278" spans="1:8" s="3" customFormat="1" ht="17.25" thickBot="1">
      <c r="A278" s="258"/>
      <c r="B278" s="113" t="s">
        <v>127</v>
      </c>
      <c r="C278" s="113"/>
      <c r="D278" s="114"/>
      <c r="E278" s="114"/>
      <c r="F278" s="115"/>
      <c r="G278" s="134">
        <v>94650808</v>
      </c>
      <c r="H278" s="134">
        <v>588381613</v>
      </c>
    </row>
    <row r="279" spans="1:8" s="3" customFormat="1" ht="27.75" customHeight="1" thickTop="1">
      <c r="A279" s="258" t="s">
        <v>25</v>
      </c>
      <c r="B279" s="113" t="s">
        <v>186</v>
      </c>
      <c r="C279" s="113"/>
      <c r="D279" s="114"/>
      <c r="E279" s="114"/>
      <c r="F279" s="115"/>
      <c r="G279" s="228">
        <v>0</v>
      </c>
      <c r="H279" s="228">
        <v>0</v>
      </c>
    </row>
    <row r="280" spans="1:8" ht="16.5">
      <c r="A280" s="259"/>
      <c r="B280" s="116"/>
      <c r="C280" s="116"/>
      <c r="D280" s="117"/>
      <c r="E280" s="117"/>
      <c r="F280" s="118"/>
      <c r="G280" s="150" t="s">
        <v>15</v>
      </c>
      <c r="H280" s="150" t="s">
        <v>16</v>
      </c>
    </row>
    <row r="281" spans="1:8" ht="16.5">
      <c r="A281" s="259"/>
      <c r="B281" s="151" t="s">
        <v>187</v>
      </c>
      <c r="C281" s="151"/>
      <c r="D281" s="152"/>
      <c r="E281" s="152"/>
      <c r="F281" s="153"/>
      <c r="G281" s="153">
        <v>7925089702</v>
      </c>
      <c r="H281" s="118">
        <v>5492884107</v>
      </c>
    </row>
    <row r="282" spans="1:8" ht="16.5">
      <c r="A282" s="259"/>
      <c r="B282" s="116" t="s">
        <v>188</v>
      </c>
      <c r="C282" s="116"/>
      <c r="D282" s="117"/>
      <c r="E282" s="117"/>
      <c r="F282" s="118"/>
      <c r="G282" s="118">
        <v>535694106</v>
      </c>
      <c r="H282" s="118">
        <v>298504513</v>
      </c>
    </row>
    <row r="283" spans="1:8" ht="16.5">
      <c r="A283" s="259"/>
      <c r="B283" s="116" t="s">
        <v>189</v>
      </c>
      <c r="C283" s="116"/>
      <c r="D283" s="117"/>
      <c r="E283" s="117"/>
      <c r="F283" s="118"/>
      <c r="G283" s="118">
        <v>508517424</v>
      </c>
      <c r="H283" s="118">
        <v>539636937</v>
      </c>
    </row>
    <row r="284" spans="1:8" ht="16.5">
      <c r="A284" s="259"/>
      <c r="B284" s="116" t="s">
        <v>190</v>
      </c>
      <c r="C284" s="116"/>
      <c r="D284" s="117"/>
      <c r="E284" s="117"/>
      <c r="F284" s="118"/>
      <c r="G284" s="118">
        <v>1008673947</v>
      </c>
      <c r="H284" s="118">
        <v>777410486</v>
      </c>
    </row>
    <row r="285" spans="1:8" ht="16.5">
      <c r="A285" s="259"/>
      <c r="B285" s="116" t="s">
        <v>191</v>
      </c>
      <c r="C285" s="116"/>
      <c r="D285" s="117"/>
      <c r="E285" s="117"/>
      <c r="F285" s="118"/>
      <c r="G285" s="118">
        <v>6608930193</v>
      </c>
      <c r="H285" s="118">
        <v>5619519157</v>
      </c>
    </row>
    <row r="286" spans="1:8" s="3" customFormat="1" ht="16.5">
      <c r="A286" s="258"/>
      <c r="B286" s="113" t="s">
        <v>127</v>
      </c>
      <c r="C286" s="113"/>
      <c r="D286" s="114"/>
      <c r="E286" s="114"/>
      <c r="F286" s="115"/>
      <c r="G286" s="158">
        <v>16586905372</v>
      </c>
      <c r="H286" s="158">
        <v>12727955200</v>
      </c>
    </row>
    <row r="287" spans="1:8" s="3" customFormat="1" ht="16.5">
      <c r="A287" s="258"/>
      <c r="B287" s="113"/>
      <c r="C287" s="113"/>
      <c r="D287" s="114"/>
      <c r="E287" s="114"/>
      <c r="F287" s="115"/>
      <c r="G287" s="136"/>
      <c r="H287" s="136"/>
    </row>
    <row r="288" spans="1:8" s="54" customFormat="1" ht="16.5">
      <c r="A288" s="258"/>
      <c r="B288" s="113"/>
      <c r="C288" s="113"/>
      <c r="D288" s="114"/>
      <c r="E288" s="114"/>
      <c r="F288" s="115"/>
      <c r="G288" s="115"/>
      <c r="H288" s="115"/>
    </row>
    <row r="289" spans="1:8" s="54" customFormat="1" ht="16.5">
      <c r="A289" s="259"/>
      <c r="B289" s="116"/>
      <c r="C289" s="116"/>
      <c r="D289" s="117"/>
      <c r="E289" s="117"/>
      <c r="F289" s="118"/>
      <c r="G289" s="118"/>
      <c r="H289" s="118"/>
    </row>
    <row r="290" spans="1:8" s="54" customFormat="1" ht="17.25" thickBot="1">
      <c r="A290" s="270" t="s">
        <v>469</v>
      </c>
      <c r="B290" s="51"/>
      <c r="C290" s="198"/>
      <c r="D290" s="271"/>
      <c r="E290" s="122"/>
      <c r="F290" s="123"/>
      <c r="G290" s="123"/>
      <c r="H290" s="123"/>
    </row>
    <row r="291" spans="1:8" s="3" customFormat="1" ht="34.5" customHeight="1" thickTop="1">
      <c r="A291" s="258" t="s">
        <v>92</v>
      </c>
      <c r="B291" s="113" t="s">
        <v>192</v>
      </c>
      <c r="C291" s="113"/>
      <c r="D291" s="114"/>
      <c r="E291" s="114"/>
      <c r="F291" s="115"/>
      <c r="G291" s="312" t="s">
        <v>587</v>
      </c>
      <c r="H291" s="312"/>
    </row>
    <row r="292" spans="1:8" s="3" customFormat="1" ht="18.75" customHeight="1">
      <c r="A292" s="258"/>
      <c r="B292" s="113"/>
      <c r="C292" s="113"/>
      <c r="D292" s="114"/>
      <c r="E292" s="114"/>
      <c r="F292" s="115"/>
      <c r="G292" s="150" t="s">
        <v>15</v>
      </c>
      <c r="H292" s="150" t="s">
        <v>16</v>
      </c>
    </row>
    <row r="293" spans="1:8" ht="16.5">
      <c r="A293" s="259"/>
      <c r="B293" s="116" t="s">
        <v>187</v>
      </c>
      <c r="C293" s="116"/>
      <c r="D293" s="117"/>
      <c r="E293" s="117"/>
      <c r="F293" s="118"/>
      <c r="G293" s="118">
        <v>10404986587</v>
      </c>
      <c r="H293" s="118">
        <v>7906744333</v>
      </c>
    </row>
    <row r="294" spans="1:8" ht="16.5">
      <c r="A294" s="259"/>
      <c r="B294" s="116" t="s">
        <v>193</v>
      </c>
      <c r="C294" s="116"/>
      <c r="D294" s="117"/>
      <c r="E294" s="117"/>
      <c r="F294" s="118"/>
      <c r="G294" s="118">
        <v>719895364</v>
      </c>
      <c r="H294" s="118">
        <v>798613887</v>
      </c>
    </row>
    <row r="295" spans="1:8" ht="16.5">
      <c r="A295" s="259"/>
      <c r="B295" s="116" t="s">
        <v>189</v>
      </c>
      <c r="C295" s="116"/>
      <c r="D295" s="117"/>
      <c r="E295" s="117"/>
      <c r="F295" s="118"/>
      <c r="G295" s="118">
        <v>655501452</v>
      </c>
      <c r="H295" s="118">
        <v>671506690</v>
      </c>
    </row>
    <row r="296" spans="1:8" ht="16.5">
      <c r="A296" s="259"/>
      <c r="B296" s="116" t="s">
        <v>440</v>
      </c>
      <c r="C296" s="116"/>
      <c r="D296" s="117"/>
      <c r="E296" s="117"/>
      <c r="F296" s="118"/>
      <c r="G296" s="118">
        <v>250914780</v>
      </c>
      <c r="H296" s="118">
        <v>75793724</v>
      </c>
    </row>
    <row r="297" spans="1:8" ht="16.5">
      <c r="A297" s="259"/>
      <c r="B297" s="116" t="s">
        <v>190</v>
      </c>
      <c r="C297" s="116"/>
      <c r="D297" s="117"/>
      <c r="E297" s="117"/>
      <c r="F297" s="118"/>
      <c r="G297" s="118">
        <v>1805585937</v>
      </c>
      <c r="H297" s="118">
        <v>1554462705</v>
      </c>
    </row>
    <row r="298" spans="1:8" ht="16.5">
      <c r="A298" s="259"/>
      <c r="B298" s="116" t="s">
        <v>191</v>
      </c>
      <c r="C298" s="116"/>
      <c r="D298" s="117"/>
      <c r="E298" s="117"/>
      <c r="F298" s="118"/>
      <c r="G298" s="118">
        <v>1522999854</v>
      </c>
      <c r="H298" s="118">
        <v>1202926137</v>
      </c>
    </row>
    <row r="299" spans="1:8" s="3" customFormat="1" ht="17.25" thickBot="1">
      <c r="A299" s="258"/>
      <c r="B299" s="113" t="s">
        <v>127</v>
      </c>
      <c r="C299" s="113"/>
      <c r="D299" s="114"/>
      <c r="E299" s="114"/>
      <c r="F299" s="115"/>
      <c r="G299" s="134">
        <v>15359883974</v>
      </c>
      <c r="H299" s="134">
        <v>12210047476</v>
      </c>
    </row>
    <row r="300" spans="1:8" s="3" customFormat="1" ht="24.75" customHeight="1" thickTop="1">
      <c r="A300" s="258" t="s">
        <v>249</v>
      </c>
      <c r="B300" s="113" t="s">
        <v>194</v>
      </c>
      <c r="C300" s="113"/>
      <c r="D300" s="114"/>
      <c r="E300" s="114"/>
      <c r="F300" s="115"/>
      <c r="G300" s="115"/>
      <c r="H300" s="115"/>
    </row>
    <row r="301" spans="1:8" s="3" customFormat="1" ht="18" customHeight="1">
      <c r="A301" s="258"/>
      <c r="B301" s="113"/>
      <c r="C301" s="113"/>
      <c r="D301" s="114"/>
      <c r="E301" s="114"/>
      <c r="F301" s="115"/>
      <c r="G301" s="150" t="s">
        <v>15</v>
      </c>
      <c r="H301" s="150" t="s">
        <v>16</v>
      </c>
    </row>
    <row r="302" spans="1:8" ht="16.5">
      <c r="A302" s="259"/>
      <c r="B302" s="116" t="s">
        <v>194</v>
      </c>
      <c r="C302" s="116"/>
      <c r="D302" s="117"/>
      <c r="E302" s="117"/>
      <c r="F302" s="118"/>
      <c r="G302" s="118">
        <v>879308815</v>
      </c>
      <c r="H302" s="146">
        <v>159100000</v>
      </c>
    </row>
    <row r="303" spans="1:8" ht="16.5">
      <c r="A303" s="259"/>
      <c r="B303" s="116" t="s">
        <v>195</v>
      </c>
      <c r="C303" s="116"/>
      <c r="D303" s="117"/>
      <c r="E303" s="117"/>
      <c r="F303" s="118"/>
      <c r="G303" s="118">
        <v>522826257</v>
      </c>
      <c r="H303" s="118">
        <v>324915204</v>
      </c>
    </row>
    <row r="304" spans="1:8" s="3" customFormat="1" ht="27" customHeight="1">
      <c r="A304" s="258" t="s">
        <v>113</v>
      </c>
      <c r="B304" s="113" t="s">
        <v>196</v>
      </c>
      <c r="C304" s="113"/>
      <c r="D304" s="114"/>
      <c r="E304" s="114"/>
      <c r="F304" s="115"/>
      <c r="G304" s="115"/>
      <c r="H304" s="115"/>
    </row>
    <row r="305" spans="1:8" ht="16.5">
      <c r="A305" s="259"/>
      <c r="B305" s="116" t="s">
        <v>197</v>
      </c>
      <c r="C305" s="116"/>
      <c r="D305" s="117"/>
      <c r="E305" s="117"/>
      <c r="F305" s="118"/>
      <c r="G305" s="231">
        <v>0</v>
      </c>
      <c r="H305" s="231">
        <v>0</v>
      </c>
    </row>
    <row r="306" spans="1:8" ht="16.5">
      <c r="A306" s="259"/>
      <c r="B306" s="151" t="s">
        <v>198</v>
      </c>
      <c r="C306" s="151"/>
      <c r="D306" s="152"/>
      <c r="E306" s="152"/>
      <c r="F306" s="153"/>
      <c r="G306" s="153">
        <v>29717461547</v>
      </c>
      <c r="H306" s="118">
        <v>21834200641</v>
      </c>
    </row>
    <row r="307" spans="1:8" ht="48.75" customHeight="1">
      <c r="A307" s="259"/>
      <c r="B307" s="307" t="s">
        <v>441</v>
      </c>
      <c r="C307" s="309"/>
      <c r="D307" s="309"/>
      <c r="E307" s="34"/>
      <c r="F307" s="34"/>
      <c r="G307" s="34"/>
      <c r="H307" s="34"/>
    </row>
    <row r="308" spans="1:8" s="229" customFormat="1" ht="16.5">
      <c r="A308" s="259"/>
      <c r="B308" s="151" t="s">
        <v>532</v>
      </c>
      <c r="C308" s="151"/>
      <c r="D308" s="152"/>
      <c r="E308" s="152"/>
      <c r="F308" s="153"/>
      <c r="G308" s="153">
        <v>15246000</v>
      </c>
      <c r="H308" s="310">
        <v>6612000</v>
      </c>
    </row>
    <row r="309" spans="1:8" s="229" customFormat="1" ht="16.5" customHeight="1" hidden="1">
      <c r="A309" s="259"/>
      <c r="B309" s="116" t="s">
        <v>534</v>
      </c>
      <c r="C309" s="116"/>
      <c r="D309" s="117"/>
      <c r="E309" s="117"/>
      <c r="F309" s="118"/>
      <c r="G309" s="118">
        <v>15246000</v>
      </c>
      <c r="H309" s="146">
        <v>0</v>
      </c>
    </row>
    <row r="310" spans="1:8" s="229" customFormat="1" ht="16.5" customHeight="1" hidden="1">
      <c r="A310" s="259"/>
      <c r="B310" s="116" t="s">
        <v>535</v>
      </c>
      <c r="C310" s="116"/>
      <c r="D310" s="117"/>
      <c r="E310" s="117"/>
      <c r="F310" s="118"/>
      <c r="G310" s="118"/>
      <c r="H310" s="146">
        <v>6612000</v>
      </c>
    </row>
    <row r="311" spans="1:8" ht="16.5" customHeight="1" hidden="1">
      <c r="A311" s="259"/>
      <c r="B311" t="s">
        <v>536</v>
      </c>
      <c r="H311" s="118"/>
    </row>
    <row r="312" spans="1:8" ht="16.5" customHeight="1" hidden="1">
      <c r="A312" s="259"/>
      <c r="B312" t="s">
        <v>537</v>
      </c>
      <c r="H312" s="118"/>
    </row>
    <row r="313" spans="1:8" ht="16.5" customHeight="1" hidden="1">
      <c r="A313" s="259"/>
      <c r="B313" t="s">
        <v>538</v>
      </c>
      <c r="H313" s="118"/>
    </row>
    <row r="314" spans="1:8" ht="16.5" customHeight="1" hidden="1">
      <c r="A314" s="259"/>
      <c r="B314" t="s">
        <v>539</v>
      </c>
      <c r="H314" s="118"/>
    </row>
    <row r="315" spans="1:8" ht="16.5" customHeight="1" hidden="1">
      <c r="A315" s="259"/>
      <c r="B315" t="s">
        <v>540</v>
      </c>
      <c r="H315" s="118"/>
    </row>
    <row r="316" spans="1:8" s="229" customFormat="1" ht="16.5">
      <c r="A316" s="259"/>
      <c r="B316" s="151" t="s">
        <v>533</v>
      </c>
      <c r="C316" s="151"/>
      <c r="D316" s="152"/>
      <c r="E316" s="152"/>
      <c r="F316" s="153"/>
      <c r="G316" s="153">
        <v>-50850000</v>
      </c>
      <c r="H316" s="153"/>
    </row>
    <row r="317" spans="1:8" ht="16.5" customHeight="1" hidden="1">
      <c r="A317" s="259"/>
      <c r="B317" s="116" t="s">
        <v>573</v>
      </c>
      <c r="C317" s="116"/>
      <c r="D317" s="117"/>
      <c r="E317" s="117"/>
      <c r="F317" s="118"/>
      <c r="G317" s="118">
        <v>-50850000</v>
      </c>
      <c r="H317" s="118"/>
    </row>
    <row r="318" spans="1:8" ht="16.5" customHeight="1" hidden="1">
      <c r="A318" s="259"/>
      <c r="B318" s="116"/>
      <c r="C318" s="116"/>
      <c r="D318" s="117"/>
      <c r="E318" s="117"/>
      <c r="F318" s="118"/>
      <c r="G318" s="135"/>
      <c r="H318" s="118"/>
    </row>
    <row r="319" spans="1:8" s="3" customFormat="1" ht="20.25" customHeight="1">
      <c r="A319" s="258"/>
      <c r="B319" s="113" t="s">
        <v>199</v>
      </c>
      <c r="C319" s="113"/>
      <c r="D319" s="114"/>
      <c r="E319" s="135"/>
      <c r="F319" s="135"/>
      <c r="G319" s="115">
        <v>29681857547</v>
      </c>
      <c r="H319" s="115">
        <v>21840812641</v>
      </c>
    </row>
    <row r="320" spans="1:8" ht="16.5">
      <c r="A320" s="259"/>
      <c r="B320" s="116" t="s">
        <v>200</v>
      </c>
      <c r="C320" s="116"/>
      <c r="D320" s="117"/>
      <c r="E320" s="117"/>
      <c r="F320" s="118"/>
      <c r="G320" s="159">
        <v>0.25</v>
      </c>
      <c r="H320" s="159">
        <v>0.25</v>
      </c>
    </row>
    <row r="321" spans="1:8" ht="16.5">
      <c r="A321" s="259"/>
      <c r="B321" s="116" t="s">
        <v>442</v>
      </c>
      <c r="C321" s="116"/>
      <c r="D321" s="117"/>
      <c r="E321" s="117"/>
      <c r="F321" s="118"/>
      <c r="G321" s="160">
        <v>7420464386.75</v>
      </c>
      <c r="H321" s="160">
        <v>5460203160.25</v>
      </c>
    </row>
    <row r="322" spans="1:8" s="3" customFormat="1" ht="22.5" customHeight="1">
      <c r="A322" s="258" t="s">
        <v>114</v>
      </c>
      <c r="B322" s="113" t="s">
        <v>201</v>
      </c>
      <c r="C322" s="113"/>
      <c r="D322" s="114"/>
      <c r="E322" s="114"/>
      <c r="F322" s="115"/>
      <c r="G322" s="230"/>
      <c r="H322" s="230"/>
    </row>
    <row r="323" spans="1:8" s="3" customFormat="1" ht="16.5">
      <c r="A323" s="258"/>
      <c r="B323" s="113"/>
      <c r="C323" s="113"/>
      <c r="D323" s="114"/>
      <c r="E323" s="114"/>
      <c r="F323" s="115"/>
      <c r="G323" s="150" t="s">
        <v>59</v>
      </c>
      <c r="H323" s="150" t="s">
        <v>60</v>
      </c>
    </row>
    <row r="324" spans="1:8" ht="17.25" customHeight="1">
      <c r="A324" s="259"/>
      <c r="B324" s="151" t="s">
        <v>202</v>
      </c>
      <c r="C324" s="151"/>
      <c r="D324" s="152"/>
      <c r="E324" s="152"/>
      <c r="F324" s="153"/>
      <c r="G324" s="153">
        <v>22296997160.25</v>
      </c>
      <c r="H324" s="153">
        <v>16373997480.75</v>
      </c>
    </row>
    <row r="325" spans="1:8" ht="16.5">
      <c r="A325" s="259"/>
      <c r="B325" s="151" t="s">
        <v>490</v>
      </c>
      <c r="C325" s="151"/>
      <c r="D325" s="152"/>
      <c r="E325" s="152"/>
      <c r="F325" s="153"/>
      <c r="G325" s="153">
        <v>22296997160.25</v>
      </c>
      <c r="H325" s="153">
        <v>16373997480.75</v>
      </c>
    </row>
    <row r="326" spans="1:8" ht="16.5">
      <c r="A326" s="259"/>
      <c r="B326" s="116" t="s">
        <v>203</v>
      </c>
      <c r="C326" s="116"/>
      <c r="D326" s="117"/>
      <c r="E326" s="117"/>
      <c r="F326" s="118"/>
      <c r="G326" s="118">
        <v>6475394</v>
      </c>
      <c r="H326" s="118">
        <v>6475394</v>
      </c>
    </row>
    <row r="327" spans="1:8" ht="16.5">
      <c r="A327" s="259"/>
      <c r="B327" s="116" t="s">
        <v>472</v>
      </c>
      <c r="C327" s="116"/>
      <c r="D327" s="117"/>
      <c r="E327" s="117"/>
      <c r="F327" s="118"/>
      <c r="G327" s="118">
        <v>3443.342159604497</v>
      </c>
      <c r="H327" s="118">
        <v>2528.6488329127155</v>
      </c>
    </row>
    <row r="328" spans="1:8" ht="25.5" customHeight="1">
      <c r="A328" s="259"/>
      <c r="B328" s="116" t="s">
        <v>204</v>
      </c>
      <c r="C328" s="116"/>
      <c r="D328" s="117"/>
      <c r="E328" s="117"/>
      <c r="F328" s="118"/>
      <c r="G328" s="135"/>
      <c r="H328" s="135"/>
    </row>
    <row r="329" spans="1:8" ht="16.5">
      <c r="A329" s="259"/>
      <c r="B329" s="116" t="s">
        <v>205</v>
      </c>
      <c r="C329" s="116"/>
      <c r="D329" s="117"/>
      <c r="E329" s="117"/>
      <c r="F329" s="118"/>
      <c r="G329" s="118">
        <v>6475394</v>
      </c>
      <c r="H329" s="118">
        <v>6475394</v>
      </c>
    </row>
    <row r="330" spans="1:8" ht="16.5">
      <c r="A330" s="259"/>
      <c r="B330" s="116" t="s">
        <v>206</v>
      </c>
      <c r="C330" s="116"/>
      <c r="D330" s="117"/>
      <c r="E330" s="117"/>
      <c r="F330" s="118"/>
      <c r="G330" s="135">
        <v>0</v>
      </c>
      <c r="H330" s="135">
        <v>0</v>
      </c>
    </row>
    <row r="331" spans="1:8" ht="16.5">
      <c r="A331" s="259"/>
      <c r="B331" s="116" t="s">
        <v>207</v>
      </c>
      <c r="C331" s="116"/>
      <c r="D331" s="117"/>
      <c r="E331" s="117"/>
      <c r="F331" s="118"/>
      <c r="G331" s="135">
        <v>0</v>
      </c>
      <c r="H331" s="135">
        <v>0</v>
      </c>
    </row>
    <row r="332" spans="1:8" ht="16.5">
      <c r="A332" s="259"/>
      <c r="B332" s="116" t="s">
        <v>203</v>
      </c>
      <c r="C332" s="116"/>
      <c r="D332" s="117"/>
      <c r="E332" s="117"/>
      <c r="F332" s="118"/>
      <c r="G332" s="118">
        <v>6475394</v>
      </c>
      <c r="H332" s="118">
        <v>6475394</v>
      </c>
    </row>
    <row r="333" spans="1:8" s="3" customFormat="1" ht="24.75" customHeight="1">
      <c r="A333" s="258" t="s">
        <v>115</v>
      </c>
      <c r="B333" s="154" t="s">
        <v>208</v>
      </c>
      <c r="C333" s="113"/>
      <c r="D333" s="114"/>
      <c r="E333" s="114"/>
      <c r="F333" s="115"/>
      <c r="G333" s="115"/>
      <c r="H333" s="115"/>
    </row>
    <row r="334" spans="1:8" s="3" customFormat="1" ht="16.5">
      <c r="A334" s="258"/>
      <c r="B334" s="113"/>
      <c r="C334" s="113"/>
      <c r="D334" s="114"/>
      <c r="E334" s="114"/>
      <c r="F334" s="115"/>
      <c r="G334" s="150" t="s">
        <v>59</v>
      </c>
      <c r="H334" s="150" t="s">
        <v>60</v>
      </c>
    </row>
    <row r="335" spans="1:8" ht="16.5">
      <c r="A335" s="259"/>
      <c r="B335" s="116" t="s">
        <v>209</v>
      </c>
      <c r="C335" s="116"/>
      <c r="D335" s="117"/>
      <c r="E335" s="117"/>
      <c r="F335" s="118"/>
      <c r="G335" s="118">
        <v>69126366615</v>
      </c>
      <c r="H335" s="118">
        <v>55509691394</v>
      </c>
    </row>
    <row r="336" spans="1:8" ht="16.5">
      <c r="A336" s="259"/>
      <c r="B336" s="116" t="s">
        <v>210</v>
      </c>
      <c r="C336" s="116"/>
      <c r="D336" s="117"/>
      <c r="E336" s="117"/>
      <c r="F336" s="118"/>
      <c r="G336" s="118">
        <v>40478974160</v>
      </c>
      <c r="H336" s="118">
        <v>33260294193</v>
      </c>
    </row>
    <row r="337" spans="1:8" s="23" customFormat="1" ht="16.5">
      <c r="A337" s="269"/>
      <c r="B337" s="161" t="s">
        <v>459</v>
      </c>
      <c r="C337" s="161"/>
      <c r="D337" s="162"/>
      <c r="E337" s="162"/>
      <c r="F337" s="163"/>
      <c r="G337" s="163">
        <v>35449815996</v>
      </c>
      <c r="H337" s="163">
        <v>29234100383</v>
      </c>
    </row>
    <row r="338" spans="1:8" s="23" customFormat="1" ht="16.5">
      <c r="A338" s="269"/>
      <c r="B338" s="164" t="s">
        <v>574</v>
      </c>
      <c r="C338" s="164"/>
      <c r="D338" s="165"/>
      <c r="E338" s="165"/>
      <c r="F338" s="163"/>
      <c r="G338" s="163">
        <v>2095740000</v>
      </c>
      <c r="H338" s="163">
        <v>1754181000</v>
      </c>
    </row>
    <row r="339" spans="1:8" s="23" customFormat="1" ht="16.5">
      <c r="A339" s="269"/>
      <c r="B339" s="164" t="s">
        <v>465</v>
      </c>
      <c r="C339" s="164"/>
      <c r="D339" s="165"/>
      <c r="E339" s="165"/>
      <c r="F339" s="163"/>
      <c r="G339" s="163">
        <v>2933418164</v>
      </c>
      <c r="H339" s="163">
        <v>2272012810</v>
      </c>
    </row>
    <row r="340" spans="1:8" s="23" customFormat="1" ht="16.5">
      <c r="A340" s="269"/>
      <c r="B340" s="164" t="s">
        <v>493</v>
      </c>
      <c r="C340" s="164"/>
      <c r="D340" s="165"/>
      <c r="E340" s="165"/>
      <c r="F340" s="163"/>
      <c r="G340" s="163">
        <v>401817689</v>
      </c>
      <c r="H340" s="163">
        <v>679027826</v>
      </c>
    </row>
    <row r="341" spans="1:8" ht="16.5">
      <c r="A341" s="259"/>
      <c r="B341" s="116" t="s">
        <v>211</v>
      </c>
      <c r="C341" s="116"/>
      <c r="D341" s="117"/>
      <c r="E341" s="117"/>
      <c r="F341" s="118"/>
      <c r="G341" s="118">
        <v>6313843581</v>
      </c>
      <c r="H341" s="118">
        <v>8896922815</v>
      </c>
    </row>
    <row r="342" spans="1:8" ht="16.5">
      <c r="A342" s="259"/>
      <c r="B342" s="116"/>
      <c r="C342" s="116"/>
      <c r="D342" s="117"/>
      <c r="E342" s="117"/>
      <c r="F342" s="118"/>
      <c r="G342" s="118"/>
      <c r="H342" s="118"/>
    </row>
    <row r="343" spans="1:8" ht="16.5">
      <c r="A343" s="259"/>
      <c r="B343" s="116"/>
      <c r="C343" s="116"/>
      <c r="D343" s="117"/>
      <c r="E343" s="117"/>
      <c r="F343" s="118"/>
      <c r="G343" s="118"/>
      <c r="H343" s="118"/>
    </row>
    <row r="344" spans="1:8" ht="16.5">
      <c r="A344" s="259"/>
      <c r="B344" s="116"/>
      <c r="C344" s="116"/>
      <c r="D344" s="117"/>
      <c r="E344" s="117"/>
      <c r="F344" s="118"/>
      <c r="G344" s="118"/>
      <c r="H344" s="118"/>
    </row>
    <row r="345" spans="1:8" s="54" customFormat="1" ht="17.25" thickBot="1">
      <c r="A345" s="270" t="s">
        <v>469</v>
      </c>
      <c r="B345" s="51"/>
      <c r="C345" s="198"/>
      <c r="D345" s="271"/>
      <c r="E345" s="122"/>
      <c r="F345" s="123"/>
      <c r="G345" s="123"/>
      <c r="H345" s="123"/>
    </row>
    <row r="346" spans="1:8" ht="17.25" thickTop="1">
      <c r="A346" s="259"/>
      <c r="B346" s="116" t="s">
        <v>190</v>
      </c>
      <c r="C346" s="116"/>
      <c r="D346" s="117"/>
      <c r="E346" s="117"/>
      <c r="F346" s="118"/>
      <c r="G346" s="118">
        <v>6857096794</v>
      </c>
      <c r="H346" s="118">
        <v>5853206550</v>
      </c>
    </row>
    <row r="347" spans="1:8" ht="16.5">
      <c r="A347" s="259"/>
      <c r="B347" s="151" t="s">
        <v>191</v>
      </c>
      <c r="C347" s="151"/>
      <c r="D347" s="152"/>
      <c r="E347" s="152"/>
      <c r="F347" s="118"/>
      <c r="G347" s="118">
        <v>8993024623</v>
      </c>
      <c r="H347" s="118">
        <v>8370533618</v>
      </c>
    </row>
    <row r="348" spans="1:8" ht="17.25" thickBot="1">
      <c r="A348" s="259"/>
      <c r="B348" s="154" t="s">
        <v>127</v>
      </c>
      <c r="C348" s="154"/>
      <c r="D348" s="155"/>
      <c r="E348" s="155"/>
      <c r="F348" s="115"/>
      <c r="G348" s="134">
        <v>132171123462</v>
      </c>
      <c r="H348" s="134">
        <v>112569676396</v>
      </c>
    </row>
    <row r="349" spans="1:8" ht="28.5" customHeight="1" thickTop="1">
      <c r="A349" s="258" t="s">
        <v>443</v>
      </c>
      <c r="B349" s="113" t="s">
        <v>444</v>
      </c>
      <c r="C349" s="113"/>
      <c r="D349" s="114"/>
      <c r="E349" s="114"/>
      <c r="F349" s="115"/>
      <c r="G349" s="136"/>
      <c r="H349" s="136"/>
    </row>
    <row r="350" spans="1:8" ht="16.5">
      <c r="A350" s="258" t="s">
        <v>21</v>
      </c>
      <c r="B350" s="113" t="s">
        <v>445</v>
      </c>
      <c r="C350" s="113"/>
      <c r="D350" s="114"/>
      <c r="E350" s="114"/>
      <c r="F350" s="115"/>
      <c r="G350" s="136"/>
      <c r="H350" s="136"/>
    </row>
    <row r="351" spans="1:8" ht="16.5">
      <c r="A351" s="259"/>
      <c r="B351" s="113" t="s">
        <v>446</v>
      </c>
      <c r="C351" s="113"/>
      <c r="D351" s="114"/>
      <c r="E351" s="114"/>
      <c r="F351" s="115" t="s">
        <v>447</v>
      </c>
      <c r="G351" s="136"/>
      <c r="H351" s="136"/>
    </row>
    <row r="352" spans="1:8" s="7" customFormat="1" ht="16.5">
      <c r="A352" s="116"/>
      <c r="B352" s="151" t="s">
        <v>588</v>
      </c>
      <c r="C352" s="151"/>
      <c r="D352" s="152"/>
      <c r="E352" s="152"/>
      <c r="F352" s="153" t="s">
        <v>448</v>
      </c>
      <c r="G352" s="120"/>
      <c r="H352" s="120"/>
    </row>
    <row r="353" spans="1:8" ht="41.25" customHeight="1">
      <c r="A353" s="116"/>
      <c r="B353" s="116" t="s">
        <v>581</v>
      </c>
      <c r="C353" s="113"/>
      <c r="D353" s="114"/>
      <c r="E353" s="114"/>
      <c r="F353" s="115"/>
      <c r="G353" s="312" t="s">
        <v>587</v>
      </c>
      <c r="H353" s="312"/>
    </row>
    <row r="354" spans="1:8" ht="16.5">
      <c r="A354" s="116"/>
      <c r="B354" s="113"/>
      <c r="C354" s="113"/>
      <c r="D354" s="114"/>
      <c r="E354" s="114"/>
      <c r="F354" s="115"/>
      <c r="G354" s="150" t="s">
        <v>59</v>
      </c>
      <c r="H354" s="150" t="s">
        <v>60</v>
      </c>
    </row>
    <row r="355" spans="1:8" s="7" customFormat="1" ht="16.5">
      <c r="A355" s="116"/>
      <c r="B355" s="116" t="s">
        <v>449</v>
      </c>
      <c r="C355" s="116"/>
      <c r="D355" s="117"/>
      <c r="E355" s="117"/>
      <c r="F355" s="118"/>
      <c r="G355" s="120">
        <v>5255867213</v>
      </c>
      <c r="H355" s="120">
        <v>966240000</v>
      </c>
    </row>
    <row r="356" spans="1:8" s="7" customFormat="1" ht="16.5">
      <c r="A356" s="116"/>
      <c r="B356" s="116" t="s">
        <v>578</v>
      </c>
      <c r="C356" s="116"/>
      <c r="D356" s="117"/>
      <c r="E356" s="117"/>
      <c r="F356" s="118"/>
      <c r="G356" s="120">
        <v>5896967078</v>
      </c>
      <c r="H356" s="120">
        <v>956943750</v>
      </c>
    </row>
    <row r="357" spans="1:8" s="7" customFormat="1" ht="16.5">
      <c r="A357" s="116"/>
      <c r="B357" s="116" t="s">
        <v>575</v>
      </c>
      <c r="C357" s="116"/>
      <c r="D357" s="117"/>
      <c r="E357" s="117"/>
      <c r="F357" s="118"/>
      <c r="G357" s="120">
        <v>14707282382</v>
      </c>
      <c r="H357" s="120">
        <v>13133500073</v>
      </c>
    </row>
    <row r="358" spans="1:8" s="7" customFormat="1" ht="16.5">
      <c r="A358" s="116"/>
      <c r="B358" s="116" t="s">
        <v>579</v>
      </c>
      <c r="C358" s="116"/>
      <c r="D358" s="117"/>
      <c r="E358" s="117"/>
      <c r="F358" s="118"/>
      <c r="G358" s="120">
        <v>14777497800</v>
      </c>
      <c r="H358" s="120">
        <v>15330101462</v>
      </c>
    </row>
    <row r="359" spans="1:8" ht="28.5" customHeight="1">
      <c r="A359" s="116"/>
      <c r="B359" s="116" t="s">
        <v>580</v>
      </c>
      <c r="C359" s="113"/>
      <c r="D359" s="114"/>
      <c r="E359" s="114"/>
      <c r="F359" s="115"/>
      <c r="G359" s="136"/>
      <c r="H359" s="136"/>
    </row>
    <row r="360" spans="1:8" ht="16.5" customHeight="1">
      <c r="A360" s="116"/>
      <c r="B360" s="116"/>
      <c r="C360" s="113"/>
      <c r="D360" s="114"/>
      <c r="E360" s="114"/>
      <c r="F360" s="115"/>
      <c r="G360" s="150" t="s">
        <v>120</v>
      </c>
      <c r="H360" s="150" t="s">
        <v>492</v>
      </c>
    </row>
    <row r="361" spans="1:8" s="7" customFormat="1" ht="16.5" customHeight="1">
      <c r="A361" s="116"/>
      <c r="B361" s="113" t="s">
        <v>576</v>
      </c>
      <c r="C361" s="116"/>
      <c r="D361" s="117"/>
      <c r="E361" s="117"/>
      <c r="F361" s="118"/>
      <c r="G361" s="120">
        <v>2563132157</v>
      </c>
      <c r="H361" s="120">
        <v>2633347575</v>
      </c>
    </row>
    <row r="362" spans="1:8" s="7" customFormat="1" ht="16.5" customHeight="1">
      <c r="A362" s="116"/>
      <c r="B362" s="113" t="s">
        <v>577</v>
      </c>
      <c r="C362" s="116"/>
      <c r="D362" s="117"/>
      <c r="E362" s="117"/>
      <c r="F362" s="118"/>
      <c r="G362" s="120">
        <v>641099865</v>
      </c>
      <c r="H362" s="252">
        <v>0</v>
      </c>
    </row>
    <row r="363" spans="1:8" ht="25.5" customHeight="1">
      <c r="A363" s="116"/>
      <c r="B363" s="116"/>
      <c r="C363" s="116"/>
      <c r="D363" s="117"/>
      <c r="E363" s="117"/>
      <c r="F363" s="167" t="str">
        <f>CDKT!D103</f>
        <v>TP. HCM, ngày 18 tháng 10 năm  2010</v>
      </c>
      <c r="G363" s="168"/>
      <c r="H363" s="168"/>
    </row>
    <row r="364" spans="1:8" ht="15.75" customHeight="1">
      <c r="A364" s="113" t="s">
        <v>478</v>
      </c>
      <c r="B364" s="166" t="s">
        <v>479</v>
      </c>
      <c r="C364" s="113"/>
      <c r="D364" s="169" t="s">
        <v>480</v>
      </c>
      <c r="E364" s="169"/>
      <c r="F364" s="169" t="s">
        <v>83</v>
      </c>
      <c r="G364" s="170"/>
      <c r="H364" s="170"/>
    </row>
    <row r="365" spans="1:8" ht="16.5">
      <c r="A365" s="113"/>
      <c r="B365" s="113"/>
      <c r="C365" s="113"/>
      <c r="D365" s="114"/>
      <c r="E365" s="114"/>
      <c r="F365" s="170"/>
      <c r="G365" s="170"/>
      <c r="H365" s="170"/>
    </row>
    <row r="366" spans="1:8" ht="16.5">
      <c r="A366" s="113"/>
      <c r="B366" s="113"/>
      <c r="C366" s="113"/>
      <c r="D366" s="114"/>
      <c r="E366" s="114"/>
      <c r="F366" s="170"/>
      <c r="G366" s="170"/>
      <c r="H366" s="170"/>
    </row>
    <row r="367" spans="1:8" ht="16.5">
      <c r="A367" s="113"/>
      <c r="B367" s="113"/>
      <c r="C367" s="113"/>
      <c r="D367" s="114"/>
      <c r="E367" s="114"/>
      <c r="F367" s="170"/>
      <c r="G367" s="170"/>
      <c r="H367" s="170"/>
    </row>
    <row r="368" spans="1:8" ht="16.5">
      <c r="A368" s="113"/>
      <c r="B368" s="113"/>
      <c r="C368" s="113"/>
      <c r="D368" s="114"/>
      <c r="E368" s="114"/>
      <c r="F368" s="170"/>
      <c r="G368" s="170"/>
      <c r="H368" s="170"/>
    </row>
    <row r="369" spans="1:8" ht="15" customHeight="1">
      <c r="A369" s="149" t="s">
        <v>481</v>
      </c>
      <c r="B369" s="272" t="s">
        <v>482</v>
      </c>
      <c r="C369" s="149"/>
      <c r="D369" s="273" t="s">
        <v>460</v>
      </c>
      <c r="E369" s="273"/>
      <c r="F369" s="274" t="s">
        <v>457</v>
      </c>
      <c r="G369" s="274"/>
      <c r="H369" s="170"/>
    </row>
    <row r="370" spans="1:8" ht="12.75">
      <c r="A370" s="3"/>
      <c r="B370" s="3"/>
      <c r="C370" s="3"/>
      <c r="D370" s="29"/>
      <c r="E370" s="29"/>
      <c r="F370" s="32"/>
      <c r="G370" s="32"/>
      <c r="H370" s="32"/>
    </row>
  </sheetData>
  <mergeCells count="24">
    <mergeCell ref="B57:H57"/>
    <mergeCell ref="B58:H58"/>
    <mergeCell ref="B61:H61"/>
    <mergeCell ref="B62:H62"/>
    <mergeCell ref="B32:H32"/>
    <mergeCell ref="B33:H33"/>
    <mergeCell ref="B55:H55"/>
    <mergeCell ref="B42:H42"/>
    <mergeCell ref="B43:H43"/>
    <mergeCell ref="B44:H44"/>
    <mergeCell ref="B53:H53"/>
    <mergeCell ref="D12:H12"/>
    <mergeCell ref="B22:H22"/>
    <mergeCell ref="B29:H29"/>
    <mergeCell ref="B31:H31"/>
    <mergeCell ref="B90:H90"/>
    <mergeCell ref="B92:H92"/>
    <mergeCell ref="B64:H64"/>
    <mergeCell ref="B70:H70"/>
    <mergeCell ref="B74:H74"/>
    <mergeCell ref="B89:H89"/>
    <mergeCell ref="B83:H83"/>
    <mergeCell ref="B85:H85"/>
    <mergeCell ref="B87:H87"/>
  </mergeCells>
  <printOptions/>
  <pageMargins left="0.5" right="0.25" top="0.5" bottom="0.75" header="0.5" footer="0.25"/>
  <pageSetup horizontalDpi="600" verticalDpi="600" orientation="portrait" paperSize="9" scale="90" r:id="rId1"/>
  <headerFooter alignWithMargins="0">
    <oddHeader>&amp;L&amp;"Arial Narrow,Bold"&amp;11CÔNG TY CỔ PHẦN DƯỢC PHẨM DƯỢC LIỆU  PHARMEDIC&amp;"Arial Narrow,Regular"
BÁO CÁO TÀI CHÍNH
Từ ngày 01/01/2010 đền ngày 30/09/2010</oddHeader>
    <oddFooter>&amp;L&amp;"Arial,Italic"Bản thuyết minh này là một bộ phận hợp thành và phải được đọc cùng với Báo cáo tài chính&amp;R&amp;P+4 
</oddFooter>
  </headerFooter>
</worksheet>
</file>

<file path=xl/worksheets/sheet5.xml><?xml version="1.0" encoding="utf-8"?>
<worksheet xmlns="http://schemas.openxmlformats.org/spreadsheetml/2006/main" xmlns:r="http://schemas.openxmlformats.org/officeDocument/2006/relationships">
  <dimension ref="A1:I29"/>
  <sheetViews>
    <sheetView workbookViewId="0" topLeftCell="A13">
      <selection activeCell="C10" sqref="C10"/>
    </sheetView>
  </sheetViews>
  <sheetFormatPr defaultColWidth="9.140625" defaultRowHeight="12.75"/>
  <cols>
    <col min="1" max="1" width="26.57421875" style="0" customWidth="1"/>
    <col min="2" max="2" width="15.421875" style="31" customWidth="1"/>
    <col min="3" max="5" width="14.57421875" style="31" customWidth="1"/>
    <col min="6" max="8" width="16.00390625" style="31" customWidth="1"/>
    <col min="9" max="9" width="5.421875" style="232" customWidth="1"/>
  </cols>
  <sheetData>
    <row r="1" spans="1:8" s="116" customFormat="1" ht="16.5" customHeight="1">
      <c r="A1" s="113"/>
      <c r="B1" s="118"/>
      <c r="C1" s="118"/>
      <c r="D1" s="118"/>
      <c r="E1" s="118"/>
      <c r="F1" s="118"/>
      <c r="G1" s="118"/>
      <c r="H1" s="118"/>
    </row>
    <row r="2" spans="2:8" s="116" customFormat="1" ht="14.25" customHeight="1">
      <c r="B2" s="118"/>
      <c r="C2" s="118"/>
      <c r="D2" s="118"/>
      <c r="E2" s="118"/>
      <c r="F2" s="118"/>
      <c r="G2" s="118"/>
      <c r="H2" s="118"/>
    </row>
    <row r="3" spans="2:8" s="116" customFormat="1" ht="14.25" customHeight="1">
      <c r="B3" s="118"/>
      <c r="C3" s="118"/>
      <c r="D3" s="118"/>
      <c r="E3" s="118"/>
      <c r="F3" s="118"/>
      <c r="G3" s="118"/>
      <c r="H3" s="118"/>
    </row>
    <row r="4" spans="1:9" s="54" customFormat="1" ht="17.25" customHeight="1" thickBot="1">
      <c r="A4" s="221" t="s">
        <v>377</v>
      </c>
      <c r="B4" s="276"/>
      <c r="C4" s="276"/>
      <c r="D4" s="277"/>
      <c r="E4" s="277"/>
      <c r="F4" s="277"/>
      <c r="G4" s="277"/>
      <c r="H4" s="277"/>
      <c r="I4" s="278"/>
    </row>
    <row r="5" ht="13.5" thickTop="1"/>
    <row r="6" spans="1:8" ht="47.25" customHeight="1">
      <c r="A6" s="292" t="s">
        <v>450</v>
      </c>
      <c r="B6" s="279" t="s">
        <v>451</v>
      </c>
      <c r="C6" s="279" t="s">
        <v>367</v>
      </c>
      <c r="D6" s="279" t="s">
        <v>368</v>
      </c>
      <c r="E6" s="279" t="s">
        <v>369</v>
      </c>
      <c r="F6" s="279" t="s">
        <v>370</v>
      </c>
      <c r="G6" s="279" t="s">
        <v>371</v>
      </c>
      <c r="H6" s="280" t="s">
        <v>177</v>
      </c>
    </row>
    <row r="7" spans="1:9" s="3" customFormat="1" ht="19.5" customHeight="1">
      <c r="A7" s="281" t="s">
        <v>452</v>
      </c>
      <c r="B7" s="290">
        <v>64816340000</v>
      </c>
      <c r="C7" s="290">
        <v>913497000</v>
      </c>
      <c r="D7" s="290">
        <v>-93405000</v>
      </c>
      <c r="E7" s="290">
        <v>462984018</v>
      </c>
      <c r="F7" s="290">
        <v>2648497907</v>
      </c>
      <c r="G7" s="290">
        <v>10812408389</v>
      </c>
      <c r="H7" s="291">
        <v>79560322314</v>
      </c>
      <c r="I7" s="233"/>
    </row>
    <row r="8" spans="1:8" ht="12.75">
      <c r="A8" s="282" t="s">
        <v>494</v>
      </c>
      <c r="B8" s="38"/>
      <c r="C8" s="38"/>
      <c r="D8" s="38"/>
      <c r="E8" s="38"/>
      <c r="F8" s="38"/>
      <c r="G8" s="8">
        <v>23626617577</v>
      </c>
      <c r="H8" s="283">
        <v>23626617577</v>
      </c>
    </row>
    <row r="9" spans="1:8" ht="25.5">
      <c r="A9" s="282" t="s">
        <v>541</v>
      </c>
      <c r="B9" s="38"/>
      <c r="C9" s="38"/>
      <c r="D9" s="38"/>
      <c r="E9" s="38"/>
      <c r="F9" s="38"/>
      <c r="G9" s="38">
        <v>2454543</v>
      </c>
      <c r="H9" s="283">
        <v>2454543</v>
      </c>
    </row>
    <row r="10" spans="1:8" ht="12.75">
      <c r="A10" s="282" t="s">
        <v>495</v>
      </c>
      <c r="B10" s="38"/>
      <c r="C10" s="38"/>
      <c r="D10" s="38"/>
      <c r="E10" s="41">
        <v>6350913537</v>
      </c>
      <c r="F10" s="41">
        <v>1058485589</v>
      </c>
      <c r="G10" s="38">
        <v>-7409399126</v>
      </c>
      <c r="H10" s="284">
        <v>0</v>
      </c>
    </row>
    <row r="11" spans="1:8" ht="12.75">
      <c r="A11" s="282" t="s">
        <v>542</v>
      </c>
      <c r="B11" s="38"/>
      <c r="C11" s="38"/>
      <c r="D11" s="38"/>
      <c r="E11" s="38"/>
      <c r="F11" s="38"/>
      <c r="G11" s="38">
        <v>-8252108495</v>
      </c>
      <c r="H11" s="283">
        <v>-8252108495</v>
      </c>
    </row>
    <row r="12" spans="1:8" ht="12.75">
      <c r="A12" s="282" t="s">
        <v>496</v>
      </c>
      <c r="B12" s="38"/>
      <c r="C12" s="38"/>
      <c r="D12" s="38"/>
      <c r="E12" s="38"/>
      <c r="F12" s="38"/>
      <c r="G12" s="41">
        <v>-7392802947</v>
      </c>
      <c r="H12" s="283">
        <v>-7392802947</v>
      </c>
    </row>
    <row r="13" spans="1:9" ht="22.5" customHeight="1" thickBot="1">
      <c r="A13" s="293" t="s">
        <v>551</v>
      </c>
      <c r="B13" s="43">
        <v>64816340000</v>
      </c>
      <c r="C13" s="43">
        <v>913497000</v>
      </c>
      <c r="D13" s="43">
        <v>-93405000</v>
      </c>
      <c r="E13" s="43">
        <v>6813897555</v>
      </c>
      <c r="F13" s="43">
        <v>3706983496</v>
      </c>
      <c r="G13" s="43">
        <v>11387169941</v>
      </c>
      <c r="H13" s="285">
        <v>87544482992</v>
      </c>
      <c r="I13" s="234">
        <f>H13-CDKT!F75</f>
        <v>0</v>
      </c>
    </row>
    <row r="14" spans="1:9" s="7" customFormat="1" ht="31.5" customHeight="1" thickTop="1">
      <c r="A14" s="286" t="s">
        <v>456</v>
      </c>
      <c r="B14" s="42">
        <v>64816340000</v>
      </c>
      <c r="C14" s="42">
        <v>913497000</v>
      </c>
      <c r="D14" s="42">
        <v>-93405000</v>
      </c>
      <c r="E14" s="42">
        <v>6813897555</v>
      </c>
      <c r="F14" s="42">
        <v>3706983496</v>
      </c>
      <c r="G14" s="42">
        <v>11387169941</v>
      </c>
      <c r="H14" s="287">
        <v>87544482992</v>
      </c>
      <c r="I14" s="232"/>
    </row>
    <row r="15" spans="1:8" ht="12.75">
      <c r="A15" s="288" t="s">
        <v>372</v>
      </c>
      <c r="B15" s="39">
        <v>0</v>
      </c>
      <c r="C15" s="39">
        <v>0</v>
      </c>
      <c r="D15" s="39">
        <v>0</v>
      </c>
      <c r="E15" s="39">
        <v>0</v>
      </c>
      <c r="F15" s="39">
        <v>0</v>
      </c>
      <c r="G15" s="38">
        <v>22296997160</v>
      </c>
      <c r="H15" s="283">
        <v>22296997160</v>
      </c>
    </row>
    <row r="16" spans="1:8" ht="30.75" customHeight="1">
      <c r="A16" s="282" t="s">
        <v>497</v>
      </c>
      <c r="B16" s="39"/>
      <c r="C16" s="39"/>
      <c r="D16" s="39"/>
      <c r="E16" s="39"/>
      <c r="F16" s="39"/>
      <c r="G16" s="38">
        <v>-2454543</v>
      </c>
      <c r="H16" s="283">
        <v>-2454543</v>
      </c>
    </row>
    <row r="17" spans="1:9" s="23" customFormat="1" ht="12.75">
      <c r="A17" s="289" t="s">
        <v>454</v>
      </c>
      <c r="B17" s="40">
        <v>0</v>
      </c>
      <c r="C17" s="40">
        <v>0</v>
      </c>
      <c r="D17" s="40">
        <v>0</v>
      </c>
      <c r="E17" s="41">
        <v>7087985273</v>
      </c>
      <c r="F17" s="41">
        <v>1181330879</v>
      </c>
      <c r="G17" s="41">
        <v>-8269316152</v>
      </c>
      <c r="H17" s="284">
        <v>0</v>
      </c>
      <c r="I17" s="235"/>
    </row>
    <row r="18" spans="1:9" s="23" customFormat="1" ht="12.75">
      <c r="A18" s="289" t="s">
        <v>543</v>
      </c>
      <c r="B18" s="40">
        <v>0</v>
      </c>
      <c r="C18" s="40">
        <v>0</v>
      </c>
      <c r="D18" s="40">
        <v>0</v>
      </c>
      <c r="E18" s="40">
        <v>0</v>
      </c>
      <c r="F18" s="40">
        <v>0</v>
      </c>
      <c r="G18" s="41">
        <v>-5960496064</v>
      </c>
      <c r="H18" s="283">
        <v>-5960496064</v>
      </c>
      <c r="I18" s="235"/>
    </row>
    <row r="19" spans="1:9" s="23" customFormat="1" ht="12.75">
      <c r="A19" s="289" t="s">
        <v>455</v>
      </c>
      <c r="B19" s="40">
        <v>0</v>
      </c>
      <c r="C19" s="40">
        <v>0</v>
      </c>
      <c r="D19" s="40">
        <v>0</v>
      </c>
      <c r="E19" s="40">
        <v>0</v>
      </c>
      <c r="F19" s="40">
        <v>0</v>
      </c>
      <c r="G19" s="41">
        <v>-4078529394</v>
      </c>
      <c r="H19" s="283">
        <v>-4078529394</v>
      </c>
      <c r="I19" s="235"/>
    </row>
    <row r="20" spans="1:9" s="3" customFormat="1" ht="26.25" customHeight="1" thickBot="1">
      <c r="A20" s="294" t="s">
        <v>453</v>
      </c>
      <c r="B20" s="43">
        <v>64816340000</v>
      </c>
      <c r="C20" s="43">
        <v>913497000</v>
      </c>
      <c r="D20" s="43">
        <v>-93405000</v>
      </c>
      <c r="E20" s="43">
        <v>13901882828</v>
      </c>
      <c r="F20" s="43">
        <v>4888314375</v>
      </c>
      <c r="G20" s="43">
        <v>15373370948</v>
      </c>
      <c r="H20" s="285">
        <v>99800000151</v>
      </c>
      <c r="I20" s="236">
        <f>H20-CDKT!E75</f>
        <v>0</v>
      </c>
    </row>
    <row r="21" spans="2:8" ht="13.5" thickTop="1">
      <c r="B21" s="6">
        <f>B20-CDKT!E76</f>
        <v>0</v>
      </c>
      <c r="C21" s="33">
        <f>C20-CDKT!E77</f>
        <v>0</v>
      </c>
      <c r="E21" s="6">
        <f>E20-CDKT!E82</f>
        <v>0</v>
      </c>
      <c r="F21" s="6">
        <f>F20-CDKT!E83</f>
        <v>0</v>
      </c>
      <c r="G21" s="33">
        <f>G20-CDKT!E85</f>
        <v>0</v>
      </c>
      <c r="H21" s="6">
        <f>H20-CDKT!E74</f>
        <v>0</v>
      </c>
    </row>
    <row r="22" spans="6:8" ht="12.75">
      <c r="F22" s="35" t="str">
        <f>TM_BCTC!F363</f>
        <v>TP. HCM, ngày 18 tháng 10 năm  2010</v>
      </c>
      <c r="G22" s="36"/>
      <c r="H22" s="36"/>
    </row>
    <row r="23" spans="1:8" ht="12.75">
      <c r="A23" s="223" t="s">
        <v>473</v>
      </c>
      <c r="B23" s="32"/>
      <c r="C23" s="32" t="s">
        <v>373</v>
      </c>
      <c r="D23" s="32"/>
      <c r="E23" s="32"/>
      <c r="F23" s="37" t="s">
        <v>13</v>
      </c>
      <c r="G23" s="37"/>
      <c r="H23" s="36"/>
    </row>
    <row r="29" spans="1:7" ht="12.75">
      <c r="A29" s="26" t="s">
        <v>374</v>
      </c>
      <c r="C29" s="32" t="s">
        <v>375</v>
      </c>
      <c r="D29" s="32"/>
      <c r="E29" s="32"/>
      <c r="F29" s="32"/>
      <c r="G29" s="32" t="s">
        <v>376</v>
      </c>
    </row>
  </sheetData>
  <printOptions/>
  <pageMargins left="0.5" right="0.25" top="0.5" bottom="0.75" header="0.5" footer="0.25"/>
  <pageSetup horizontalDpi="180" verticalDpi="180" orientation="landscape" paperSize="9" r:id="rId1"/>
  <headerFooter alignWithMargins="0">
    <oddHeader>&amp;L&amp;"Arial Narrow,Bold"&amp;11CÔNG TY CỔ PHẦN DƯỢC PHẨM DƯỢC LIỆU  &amp;"Arial Black,Regular"PHARMEDIC
&amp;"Arial Narrow,Regular"BÁO CÁO TÀI CHÍNH
Từ ngày 01/01/2010 đền ngày 30/06/2010</oddHeader>
  </headerFooter>
</worksheet>
</file>

<file path=xl/worksheets/sheet6.xml><?xml version="1.0" encoding="utf-8"?>
<worksheet xmlns="http://schemas.openxmlformats.org/spreadsheetml/2006/main" xmlns:r="http://schemas.openxmlformats.org/officeDocument/2006/relationships">
  <dimension ref="A1:J24"/>
  <sheetViews>
    <sheetView tabSelected="1" workbookViewId="0" topLeftCell="A13">
      <selection activeCell="H18" sqref="H18"/>
    </sheetView>
  </sheetViews>
  <sheetFormatPr defaultColWidth="9.140625" defaultRowHeight="12.75"/>
  <cols>
    <col min="1" max="1" width="4.140625" style="238" customWidth="1"/>
    <col min="2" max="2" width="3.7109375" style="238" customWidth="1"/>
    <col min="3" max="3" width="5.7109375" style="239" customWidth="1"/>
    <col min="4" max="4" width="21.8515625" style="239" customWidth="1"/>
    <col min="5" max="5" width="13.421875" style="239" customWidth="1"/>
    <col min="6" max="6" width="4.8515625" style="239" customWidth="1"/>
    <col min="7" max="7" width="16.7109375" style="238" customWidth="1"/>
    <col min="8" max="8" width="15.28125" style="238" customWidth="1"/>
    <col min="9" max="9" width="10.57421875" style="238" customWidth="1"/>
    <col min="10" max="16384" width="9.140625" style="238" customWidth="1"/>
  </cols>
  <sheetData>
    <row r="1" spans="1:10" ht="15.75">
      <c r="A1" s="241" t="s">
        <v>544</v>
      </c>
      <c r="B1" s="241"/>
      <c r="C1" s="244"/>
      <c r="D1" s="244"/>
      <c r="E1" s="241"/>
      <c r="F1" s="244" t="s">
        <v>500</v>
      </c>
      <c r="G1" s="241"/>
      <c r="H1" s="241"/>
      <c r="I1" s="242"/>
      <c r="J1" s="240"/>
    </row>
    <row r="2" spans="1:10" ht="15.75">
      <c r="A2" s="241" t="s">
        <v>499</v>
      </c>
      <c r="B2" s="241"/>
      <c r="C2" s="244"/>
      <c r="D2" s="244"/>
      <c r="E2" s="241"/>
      <c r="F2" s="244" t="s">
        <v>501</v>
      </c>
      <c r="G2" s="241"/>
      <c r="H2" s="241"/>
      <c r="I2" s="242"/>
      <c r="J2" s="240"/>
    </row>
    <row r="3" spans="5:7" ht="15.75">
      <c r="E3" s="238"/>
      <c r="F3" s="238"/>
      <c r="G3" s="239"/>
    </row>
    <row r="4" spans="5:9" ht="15.75">
      <c r="E4" s="238"/>
      <c r="F4" s="238"/>
      <c r="G4" s="332" t="s">
        <v>564</v>
      </c>
      <c r="H4" s="332"/>
      <c r="I4" s="332"/>
    </row>
    <row r="5" ht="15.75">
      <c r="A5" s="238" t="s">
        <v>591</v>
      </c>
    </row>
    <row r="6" ht="15.75">
      <c r="A6" s="238" t="s">
        <v>502</v>
      </c>
    </row>
    <row r="7" ht="15.75">
      <c r="A7" s="238" t="s">
        <v>503</v>
      </c>
    </row>
    <row r="10" spans="4:8" ht="15.75">
      <c r="D10" s="245" t="s">
        <v>504</v>
      </c>
      <c r="E10" s="243" t="s">
        <v>508</v>
      </c>
      <c r="F10" s="243"/>
      <c r="G10" s="240"/>
      <c r="H10" s="240"/>
    </row>
    <row r="11" spans="4:8" ht="15.75">
      <c r="D11" s="243"/>
      <c r="E11" s="243" t="s">
        <v>552</v>
      </c>
      <c r="F11" s="243"/>
      <c r="G11" s="240"/>
      <c r="H11" s="240"/>
    </row>
    <row r="12" spans="1:10" ht="87" customHeight="1">
      <c r="A12" s="333" t="s">
        <v>589</v>
      </c>
      <c r="B12" s="333"/>
      <c r="C12" s="333"/>
      <c r="D12" s="333"/>
      <c r="E12" s="333"/>
      <c r="F12" s="333"/>
      <c r="G12" s="333"/>
      <c r="H12" s="333"/>
      <c r="I12" s="333"/>
      <c r="J12" s="34"/>
    </row>
    <row r="13" spans="1:10" ht="96" customHeight="1">
      <c r="A13" s="333" t="s">
        <v>563</v>
      </c>
      <c r="B13" s="333"/>
      <c r="C13" s="333"/>
      <c r="D13" s="333"/>
      <c r="E13" s="333"/>
      <c r="F13" s="333"/>
      <c r="G13" s="333"/>
      <c r="H13" s="333"/>
      <c r="I13" s="333"/>
      <c r="J13" s="34"/>
    </row>
    <row r="14" spans="3:8" ht="35.25" customHeight="1">
      <c r="C14" s="238" t="s">
        <v>590</v>
      </c>
      <c r="D14" s="238"/>
      <c r="G14" s="239"/>
      <c r="H14" s="239"/>
    </row>
    <row r="15" spans="7:8" ht="31.5" customHeight="1">
      <c r="G15" s="241" t="s">
        <v>553</v>
      </c>
      <c r="H15" s="242"/>
    </row>
    <row r="16" spans="7:8" ht="15.75">
      <c r="G16" s="242" t="s">
        <v>592</v>
      </c>
      <c r="H16" s="242"/>
    </row>
    <row r="17" spans="7:8" ht="15.75">
      <c r="G17" s="241"/>
      <c r="H17" s="242"/>
    </row>
    <row r="18" spans="7:8" ht="15.75">
      <c r="G18" s="241"/>
      <c r="H18" s="242"/>
    </row>
    <row r="19" spans="7:8" ht="15.75">
      <c r="G19" s="241"/>
      <c r="H19" s="242"/>
    </row>
    <row r="20" spans="7:8" ht="15.75">
      <c r="G20" s="241"/>
      <c r="H20" s="242"/>
    </row>
    <row r="21" spans="7:8" ht="15.75">
      <c r="G21" s="241" t="s">
        <v>554</v>
      </c>
      <c r="H21" s="242"/>
    </row>
    <row r="22" ht="15.75">
      <c r="B22" s="238" t="s">
        <v>505</v>
      </c>
    </row>
    <row r="23" ht="15.75">
      <c r="B23" s="238" t="s">
        <v>506</v>
      </c>
    </row>
    <row r="24" ht="15.75">
      <c r="B24" s="238" t="s">
        <v>507</v>
      </c>
    </row>
  </sheetData>
  <mergeCells count="3">
    <mergeCell ref="G4:I4"/>
    <mergeCell ref="A12:I12"/>
    <mergeCell ref="A13:I13"/>
  </mergeCells>
  <printOptions horizontalCentered="1"/>
  <pageMargins left="0.75" right="0" top="1" bottom="1" header="0" footer="0.5"/>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Hue</dc:creator>
  <cp:keywords/>
  <dc:description/>
  <cp:lastModifiedBy>hieu</cp:lastModifiedBy>
  <cp:lastPrinted>2010-10-19T07:14:09Z</cp:lastPrinted>
  <dcterms:created xsi:type="dcterms:W3CDTF">2010-01-23T15:27:23Z</dcterms:created>
  <dcterms:modified xsi:type="dcterms:W3CDTF">2010-10-25T02:21:40Z</dcterms:modified>
  <cp:category/>
  <cp:version/>
  <cp:contentType/>
  <cp:contentStatus/>
</cp:coreProperties>
</file>